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S:\GAGNASOFNUN\Statistical Data Warehouse\Gögn úr FAME\Bara undirliðir\Sjóðir\Drög að nýjum birtingartöflum\Töflur\Birtingarskjal\2025\"/>
    </mc:Choice>
  </mc:AlternateContent>
  <xr:revisionPtr revIDLastSave="0" documentId="13_ncr:1_{98D96F46-EABB-448B-A07C-D3C34E3B9C52}" xr6:coauthVersionLast="47" xr6:coauthVersionMax="47" xr10:uidLastSave="{00000000-0000-0000-0000-000000000000}"/>
  <bookViews>
    <workbookView xWindow="-110" yWindow="-110" windowWidth="34620" windowHeight="13900" xr2:uid="{00000000-000D-0000-FFFF-FFFF00000000}"/>
  </bookViews>
  <sheets>
    <sheet name="Allir sjóðir" sheetId="47" r:id="rId1"/>
    <sheet name="Verðbréfasjóðir" sheetId="48" r:id="rId2"/>
    <sheet name="Fjárfestingasjóðir" sheetId="49" r:id="rId3"/>
    <sheet name="Fagfjárfestasjóðir" sheetId="50" r:id="rId4"/>
    <sheet name="Skuldabréfasjóðir" sheetId="51" r:id="rId5"/>
    <sheet name="Hlutabréfasjóðir" sheetId="52" r:id="rId6"/>
    <sheet name="Blandaðir sjóðir" sheetId="53" r:id="rId7"/>
    <sheet name="Peningamarkaðsjóðir" sheetId="54" r:id="rId8"/>
    <sheet name="Fasteignasjóðir" sheetId="55" r:id="rId9"/>
    <sheet name="Vogunarsjóðir" sheetId="56" r:id="rId10"/>
    <sheet name="Sérhæfðar fjárfestingar" sheetId="57" r:id="rId11"/>
  </sheets>
  <externalReferences>
    <externalReference r:id="rId12"/>
    <externalReference r:id="rId13"/>
    <externalReference r:id="rId14"/>
    <externalReference r:id="rId15"/>
    <externalReference r:id="rId16"/>
    <externalReference r:id="rId17"/>
    <externalReference r:id="rId18"/>
  </externalReferences>
  <definedNames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91029" concurrentManualCount="32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6" i="56" l="1"/>
  <c r="A6" i="54" l="1"/>
  <c r="A321" i="53" l="1"/>
  <c r="A320" i="53"/>
  <c r="A319" i="53"/>
  <c r="A318" i="53"/>
  <c r="A317" i="53"/>
  <c r="A316" i="53"/>
  <c r="A315" i="53"/>
  <c r="A314" i="53"/>
  <c r="A313" i="53"/>
  <c r="A312" i="53"/>
  <c r="A311" i="53"/>
  <c r="A310" i="53"/>
  <c r="A309" i="53"/>
  <c r="A308" i="53"/>
  <c r="A307" i="53"/>
  <c r="A306" i="53"/>
  <c r="A305" i="53"/>
  <c r="A304" i="53"/>
  <c r="A303" i="53"/>
  <c r="A302" i="53"/>
  <c r="A301" i="53"/>
  <c r="A299" i="53"/>
  <c r="A298" i="53"/>
  <c r="A296" i="53"/>
  <c r="A295" i="53"/>
  <c r="A294" i="53"/>
  <c r="A293" i="53"/>
  <c r="A292" i="53"/>
  <c r="A291" i="53"/>
  <c r="A290" i="53"/>
  <c r="A289" i="53"/>
  <c r="A288" i="53"/>
  <c r="A287" i="53"/>
  <c r="A286" i="53"/>
  <c r="A285" i="53"/>
  <c r="A284" i="53"/>
  <c r="A283" i="53"/>
  <c r="A282" i="53"/>
  <c r="A281" i="53"/>
  <c r="A280" i="53"/>
  <c r="A279" i="53"/>
  <c r="A278" i="53"/>
  <c r="A277" i="53"/>
  <c r="A276" i="53"/>
  <c r="A275" i="53"/>
  <c r="A274" i="53"/>
  <c r="A273" i="53"/>
  <c r="A272" i="53"/>
  <c r="A271" i="53"/>
  <c r="A270" i="53"/>
  <c r="A269" i="53"/>
  <c r="A268" i="53"/>
  <c r="A267" i="53"/>
  <c r="A266" i="53"/>
  <c r="A265" i="53"/>
  <c r="A264" i="53"/>
  <c r="A263" i="53"/>
  <c r="A262" i="53"/>
  <c r="A261" i="53"/>
  <c r="A260" i="53"/>
  <c r="A259" i="53"/>
  <c r="A258" i="53"/>
  <c r="A257" i="53"/>
  <c r="A256" i="53"/>
  <c r="A255" i="53"/>
  <c r="A254" i="53"/>
  <c r="A253" i="53"/>
  <c r="A252" i="53"/>
  <c r="A251" i="53"/>
  <c r="A250" i="53"/>
  <c r="A249" i="53"/>
  <c r="A248" i="53"/>
  <c r="A247" i="53"/>
  <c r="A246" i="53"/>
  <c r="A245" i="53"/>
  <c r="A244" i="53"/>
  <c r="A243" i="53"/>
  <c r="A242" i="53"/>
  <c r="A241" i="53"/>
  <c r="A240" i="53"/>
  <c r="A239" i="53"/>
  <c r="A238" i="53"/>
  <c r="A237" i="53"/>
  <c r="A236" i="53"/>
  <c r="A235" i="53"/>
  <c r="A234" i="53"/>
  <c r="A233" i="53"/>
  <c r="A232" i="53"/>
  <c r="A231" i="53"/>
  <c r="A230" i="53"/>
  <c r="A229" i="53"/>
  <c r="A228" i="53"/>
  <c r="A227" i="53"/>
  <c r="A226" i="53"/>
  <c r="A225" i="53"/>
  <c r="A224" i="53"/>
  <c r="A223" i="53"/>
  <c r="A222" i="53"/>
  <c r="A221" i="53"/>
  <c r="A220" i="53"/>
  <c r="A219" i="53"/>
  <c r="A218" i="53"/>
  <c r="A217" i="53"/>
  <c r="A216" i="53"/>
  <c r="A215" i="53"/>
  <c r="A214" i="53"/>
  <c r="A213" i="53"/>
  <c r="A212" i="53"/>
  <c r="A211" i="53"/>
  <c r="A210" i="53"/>
  <c r="A209" i="53"/>
  <c r="A208" i="53"/>
  <c r="A207" i="53"/>
  <c r="A206" i="53"/>
  <c r="A205" i="53"/>
  <c r="A204" i="53"/>
  <c r="A203" i="53"/>
  <c r="A202" i="53"/>
  <c r="A201" i="53"/>
  <c r="A200" i="53"/>
  <c r="A199" i="53"/>
  <c r="A198" i="53"/>
  <c r="A197" i="53"/>
  <c r="A196" i="53"/>
  <c r="A195" i="53"/>
  <c r="A194" i="53"/>
  <c r="A193" i="53"/>
  <c r="A192" i="53"/>
  <c r="A191" i="53"/>
  <c r="A190" i="53"/>
  <c r="A189" i="53"/>
  <c r="A188" i="53"/>
  <c r="A187" i="53"/>
  <c r="A186" i="53"/>
  <c r="A185" i="53"/>
  <c r="A184" i="53"/>
  <c r="A182" i="53"/>
  <c r="A181" i="53"/>
  <c r="A180" i="53"/>
  <c r="A179" i="53"/>
  <c r="A178" i="53"/>
  <c r="A177" i="53"/>
  <c r="A176" i="53"/>
  <c r="A175" i="53"/>
  <c r="A174" i="53"/>
  <c r="A173" i="53"/>
  <c r="A172" i="53"/>
  <c r="A171" i="53"/>
  <c r="A170" i="53"/>
  <c r="A169" i="53"/>
  <c r="A168" i="53"/>
  <c r="A167" i="53"/>
  <c r="A166" i="53"/>
  <c r="A165" i="53"/>
  <c r="A164" i="53"/>
  <c r="A163" i="53"/>
  <c r="A162" i="53"/>
  <c r="A161" i="53"/>
  <c r="A160" i="53"/>
  <c r="A159" i="53"/>
  <c r="A158" i="53"/>
  <c r="A157" i="53"/>
  <c r="A156" i="53"/>
  <c r="A155" i="53"/>
  <c r="A154" i="53"/>
  <c r="A153" i="53"/>
  <c r="A152" i="53"/>
  <c r="A151" i="53"/>
  <c r="A150" i="53"/>
  <c r="A149" i="53"/>
  <c r="A148" i="53"/>
  <c r="A147" i="53"/>
  <c r="A146" i="53"/>
  <c r="A145" i="53"/>
  <c r="A144" i="53"/>
  <c r="A143" i="53"/>
  <c r="A142" i="53"/>
  <c r="A141" i="53"/>
  <c r="A140" i="53"/>
  <c r="A139" i="53"/>
  <c r="A138" i="53"/>
  <c r="A137" i="53"/>
  <c r="A136" i="53"/>
  <c r="A135" i="53"/>
  <c r="A134" i="53"/>
  <c r="A133" i="53"/>
  <c r="A132" i="53"/>
  <c r="A131" i="53"/>
  <c r="A130" i="53"/>
  <c r="A129" i="53"/>
  <c r="A128" i="53"/>
  <c r="A127" i="53"/>
  <c r="A126" i="53"/>
  <c r="A125" i="53"/>
  <c r="A124" i="53"/>
  <c r="A123" i="53"/>
  <c r="A122" i="53"/>
  <c r="A121" i="53"/>
  <c r="A120" i="53"/>
  <c r="A119" i="53"/>
  <c r="A118" i="53"/>
  <c r="A117" i="53"/>
  <c r="A116" i="53"/>
  <c r="A115" i="53"/>
  <c r="A114" i="53"/>
  <c r="A113" i="53"/>
  <c r="A112" i="53"/>
  <c r="A111" i="53"/>
  <c r="A110" i="53"/>
  <c r="A109" i="53"/>
  <c r="A108" i="53"/>
  <c r="A107" i="53"/>
  <c r="A106" i="53"/>
  <c r="A105" i="53"/>
  <c r="A104" i="53"/>
  <c r="A103" i="53"/>
  <c r="A102" i="53"/>
  <c r="A101" i="53"/>
  <c r="A100" i="53"/>
  <c r="A99" i="53"/>
  <c r="A98" i="53"/>
  <c r="A97" i="53"/>
  <c r="A96" i="53"/>
  <c r="A95" i="53"/>
  <c r="A94" i="53"/>
  <c r="A93" i="53"/>
  <c r="A92" i="53"/>
  <c r="A91" i="53"/>
  <c r="A90" i="53"/>
  <c r="A89" i="53"/>
  <c r="A88" i="53"/>
  <c r="A87" i="53"/>
  <c r="A86" i="53"/>
  <c r="A85" i="53"/>
  <c r="A84" i="53"/>
  <c r="A83" i="53"/>
  <c r="A82" i="53"/>
  <c r="A81" i="53"/>
  <c r="A80" i="53"/>
  <c r="A79" i="53"/>
  <c r="A78" i="53"/>
  <c r="A77" i="53"/>
  <c r="A76" i="53"/>
  <c r="A75" i="53"/>
  <c r="A74" i="53"/>
  <c r="A73" i="53"/>
  <c r="A72" i="53"/>
  <c r="A71" i="53"/>
  <c r="A70" i="53"/>
  <c r="A69" i="53"/>
  <c r="A68" i="53"/>
  <c r="A67" i="53"/>
  <c r="A66" i="53"/>
  <c r="A65" i="53"/>
  <c r="A64" i="53"/>
  <c r="A63" i="53"/>
  <c r="A62" i="53"/>
  <c r="A61" i="53"/>
  <c r="A60" i="53"/>
  <c r="A59" i="53"/>
  <c r="A58" i="53"/>
  <c r="A57" i="53"/>
  <c r="A56" i="53"/>
  <c r="A55" i="53"/>
  <c r="A54" i="53"/>
  <c r="A53" i="53"/>
  <c r="A52" i="53"/>
  <c r="A51" i="53"/>
  <c r="A50" i="53"/>
  <c r="A49" i="53"/>
  <c r="A48" i="53"/>
  <c r="A47" i="53"/>
  <c r="A46" i="53"/>
  <c r="A45" i="53"/>
  <c r="A44" i="53"/>
  <c r="A43" i="53"/>
  <c r="A42" i="53"/>
  <c r="A41" i="53"/>
  <c r="A40" i="53"/>
  <c r="A39" i="53"/>
  <c r="A38" i="53"/>
  <c r="A37" i="53"/>
  <c r="A36" i="53"/>
  <c r="A35" i="53"/>
  <c r="A34" i="53"/>
  <c r="A33" i="53"/>
  <c r="A32" i="53"/>
  <c r="A31" i="53"/>
  <c r="A30" i="53"/>
  <c r="A29" i="53"/>
  <c r="A28" i="53"/>
  <c r="A27" i="53"/>
  <c r="A26" i="53"/>
  <c r="A25" i="53"/>
  <c r="A24" i="53"/>
  <c r="A23" i="53"/>
  <c r="A22" i="53"/>
  <c r="A21" i="53"/>
  <c r="A20" i="53"/>
  <c r="A19" i="53"/>
  <c r="A18" i="53"/>
  <c r="A17" i="53"/>
  <c r="A16" i="53"/>
  <c r="A15" i="53"/>
  <c r="A14" i="53"/>
  <c r="A13" i="53"/>
  <c r="A12" i="53"/>
  <c r="A11" i="53"/>
  <c r="A10" i="53"/>
  <c r="J321" i="52" l="1"/>
  <c r="I321" i="52"/>
  <c r="G321" i="52"/>
  <c r="F321" i="52"/>
  <c r="D321" i="52"/>
  <c r="C321" i="52"/>
  <c r="B321" i="52"/>
  <c r="A321" i="52"/>
  <c r="J320" i="52"/>
  <c r="I320" i="52"/>
  <c r="G320" i="52"/>
  <c r="F320" i="52"/>
  <c r="D320" i="52"/>
  <c r="C320" i="52"/>
  <c r="B320" i="52"/>
  <c r="A320" i="52"/>
  <c r="J319" i="52"/>
  <c r="I319" i="52"/>
  <c r="G319" i="52"/>
  <c r="F319" i="52"/>
  <c r="D319" i="52"/>
  <c r="C319" i="52"/>
  <c r="B319" i="52"/>
  <c r="A319" i="52"/>
  <c r="J318" i="52"/>
  <c r="I318" i="52"/>
  <c r="G318" i="52"/>
  <c r="F318" i="52"/>
  <c r="D318" i="52"/>
  <c r="C318" i="52"/>
  <c r="B318" i="52"/>
  <c r="A318" i="52"/>
  <c r="J317" i="52"/>
  <c r="I317" i="52"/>
  <c r="G317" i="52"/>
  <c r="F317" i="52"/>
  <c r="D317" i="52"/>
  <c r="C317" i="52"/>
  <c r="B317" i="52"/>
  <c r="A317" i="52"/>
  <c r="J316" i="52"/>
  <c r="I316" i="52"/>
  <c r="G316" i="52"/>
  <c r="F316" i="52"/>
  <c r="D316" i="52"/>
  <c r="C316" i="52"/>
  <c r="B316" i="52"/>
  <c r="A316" i="52"/>
  <c r="J315" i="52"/>
  <c r="I315" i="52"/>
  <c r="G315" i="52"/>
  <c r="F315" i="52"/>
  <c r="D315" i="52"/>
  <c r="C315" i="52"/>
  <c r="B315" i="52"/>
  <c r="A315" i="52"/>
  <c r="J314" i="52"/>
  <c r="I314" i="52"/>
  <c r="G314" i="52"/>
  <c r="F314" i="52"/>
  <c r="D314" i="52"/>
  <c r="C314" i="52"/>
  <c r="B314" i="52"/>
  <c r="A314" i="52"/>
  <c r="J313" i="52"/>
  <c r="I313" i="52"/>
  <c r="G313" i="52"/>
  <c r="F313" i="52"/>
  <c r="D313" i="52"/>
  <c r="C313" i="52"/>
  <c r="B313" i="52"/>
  <c r="A313" i="52"/>
  <c r="J312" i="52"/>
  <c r="I312" i="52"/>
  <c r="G312" i="52"/>
  <c r="F312" i="52"/>
  <c r="D312" i="52"/>
  <c r="C312" i="52"/>
  <c r="B312" i="52"/>
  <c r="A312" i="52"/>
  <c r="J311" i="52"/>
  <c r="I311" i="52"/>
  <c r="G311" i="52"/>
  <c r="F311" i="52"/>
  <c r="D311" i="52"/>
  <c r="C311" i="52"/>
  <c r="B311" i="52"/>
  <c r="A311" i="52"/>
  <c r="J310" i="52"/>
  <c r="I310" i="52"/>
  <c r="G310" i="52"/>
  <c r="F310" i="52"/>
  <c r="D310" i="52"/>
  <c r="C310" i="52"/>
  <c r="B310" i="52"/>
  <c r="A310" i="52"/>
  <c r="J309" i="52"/>
  <c r="I309" i="52"/>
  <c r="G309" i="52"/>
  <c r="F309" i="52"/>
  <c r="D309" i="52"/>
  <c r="C309" i="52"/>
  <c r="B309" i="52"/>
  <c r="A309" i="52"/>
  <c r="J308" i="52"/>
  <c r="I308" i="52"/>
  <c r="G308" i="52"/>
  <c r="F308" i="52"/>
  <c r="D308" i="52"/>
  <c r="C308" i="52"/>
  <c r="B308" i="52"/>
  <c r="A308" i="52"/>
  <c r="J307" i="52"/>
  <c r="I307" i="52"/>
  <c r="G307" i="52"/>
  <c r="F307" i="52"/>
  <c r="D307" i="52"/>
  <c r="C307" i="52"/>
  <c r="B307" i="52"/>
  <c r="A307" i="52"/>
  <c r="J306" i="52"/>
  <c r="I306" i="52"/>
  <c r="G306" i="52"/>
  <c r="F306" i="52"/>
  <c r="D306" i="52"/>
  <c r="C306" i="52"/>
  <c r="B306" i="52"/>
  <c r="A306" i="52"/>
  <c r="J305" i="52"/>
  <c r="I305" i="52"/>
  <c r="G305" i="52"/>
  <c r="F305" i="52"/>
  <c r="D305" i="52"/>
  <c r="C305" i="52"/>
  <c r="B305" i="52"/>
  <c r="A305" i="52"/>
  <c r="J304" i="52"/>
  <c r="I304" i="52"/>
  <c r="G304" i="52"/>
  <c r="F304" i="52"/>
  <c r="D304" i="52"/>
  <c r="C304" i="52"/>
  <c r="B304" i="52"/>
  <c r="A304" i="52"/>
  <c r="J303" i="52"/>
  <c r="I303" i="52"/>
  <c r="G303" i="52"/>
  <c r="F303" i="52"/>
  <c r="D303" i="52"/>
  <c r="C303" i="52"/>
  <c r="B303" i="52"/>
  <c r="A303" i="52"/>
  <c r="J302" i="52"/>
  <c r="I302" i="52"/>
  <c r="G302" i="52"/>
  <c r="F302" i="52"/>
  <c r="D302" i="52"/>
  <c r="C302" i="52"/>
  <c r="B302" i="52"/>
  <c r="A302" i="52"/>
  <c r="J301" i="52"/>
  <c r="I301" i="52"/>
  <c r="G301" i="52"/>
  <c r="F301" i="52"/>
  <c r="D301" i="52"/>
  <c r="C301" i="52"/>
  <c r="B301" i="52"/>
  <c r="A301" i="52"/>
  <c r="J299" i="52"/>
  <c r="I299" i="52"/>
  <c r="G299" i="52"/>
  <c r="F299" i="52"/>
  <c r="D299" i="52"/>
  <c r="C299" i="52"/>
  <c r="B299" i="52"/>
  <c r="A299" i="52"/>
  <c r="J298" i="52"/>
  <c r="I298" i="52"/>
  <c r="G298" i="52"/>
  <c r="F298" i="52"/>
  <c r="D298" i="52"/>
  <c r="C298" i="52"/>
  <c r="B298" i="52"/>
  <c r="A298" i="52"/>
  <c r="J296" i="52"/>
  <c r="I296" i="52"/>
  <c r="G296" i="52"/>
  <c r="F296" i="52"/>
  <c r="D296" i="52"/>
  <c r="C296" i="52"/>
  <c r="B296" i="52"/>
  <c r="A296" i="52"/>
  <c r="J295" i="52"/>
  <c r="I295" i="52"/>
  <c r="G295" i="52"/>
  <c r="F295" i="52"/>
  <c r="D295" i="52"/>
  <c r="C295" i="52"/>
  <c r="B295" i="52"/>
  <c r="A295" i="52"/>
  <c r="J294" i="52"/>
  <c r="I294" i="52"/>
  <c r="G294" i="52"/>
  <c r="F294" i="52"/>
  <c r="D294" i="52"/>
  <c r="C294" i="52"/>
  <c r="B294" i="52"/>
  <c r="A294" i="52"/>
  <c r="J293" i="52"/>
  <c r="I293" i="52"/>
  <c r="G293" i="52"/>
  <c r="F293" i="52"/>
  <c r="D293" i="52"/>
  <c r="C293" i="52"/>
  <c r="B293" i="52"/>
  <c r="A293" i="52"/>
  <c r="J292" i="52"/>
  <c r="I292" i="52"/>
  <c r="G292" i="52"/>
  <c r="F292" i="52"/>
  <c r="D292" i="52"/>
  <c r="C292" i="52"/>
  <c r="B292" i="52"/>
  <c r="A292" i="52"/>
  <c r="J291" i="52"/>
  <c r="I291" i="52"/>
  <c r="G291" i="52"/>
  <c r="F291" i="52"/>
  <c r="D291" i="52"/>
  <c r="C291" i="52"/>
  <c r="B291" i="52"/>
  <c r="A291" i="52"/>
  <c r="J290" i="52"/>
  <c r="I290" i="52"/>
  <c r="G290" i="52"/>
  <c r="F290" i="52"/>
  <c r="D290" i="52"/>
  <c r="C290" i="52"/>
  <c r="B290" i="52"/>
  <c r="A290" i="52"/>
  <c r="J289" i="52"/>
  <c r="I289" i="52"/>
  <c r="G289" i="52"/>
  <c r="F289" i="52"/>
  <c r="D289" i="52"/>
  <c r="C289" i="52"/>
  <c r="B289" i="52"/>
  <c r="A289" i="52"/>
  <c r="J288" i="52"/>
  <c r="I288" i="52"/>
  <c r="G288" i="52"/>
  <c r="F288" i="52"/>
  <c r="D288" i="52"/>
  <c r="C288" i="52"/>
  <c r="B288" i="52"/>
  <c r="A288" i="52"/>
  <c r="J287" i="52"/>
  <c r="I287" i="52"/>
  <c r="G287" i="52"/>
  <c r="F287" i="52"/>
  <c r="D287" i="52"/>
  <c r="C287" i="52"/>
  <c r="B287" i="52"/>
  <c r="A287" i="52"/>
  <c r="J286" i="52"/>
  <c r="I286" i="52"/>
  <c r="G286" i="52"/>
  <c r="F286" i="52"/>
  <c r="D286" i="52"/>
  <c r="C286" i="52"/>
  <c r="B286" i="52"/>
  <c r="A286" i="52"/>
  <c r="J285" i="52"/>
  <c r="I285" i="52"/>
  <c r="G285" i="52"/>
  <c r="F285" i="52"/>
  <c r="D285" i="52"/>
  <c r="C285" i="52"/>
  <c r="B285" i="52"/>
  <c r="A285" i="52"/>
  <c r="J284" i="52"/>
  <c r="I284" i="52"/>
  <c r="G284" i="52"/>
  <c r="F284" i="52"/>
  <c r="D284" i="52"/>
  <c r="C284" i="52"/>
  <c r="B284" i="52"/>
  <c r="A284" i="52"/>
  <c r="J283" i="52"/>
  <c r="I283" i="52"/>
  <c r="G283" i="52"/>
  <c r="F283" i="52"/>
  <c r="D283" i="52"/>
  <c r="C283" i="52"/>
  <c r="B283" i="52"/>
  <c r="A283" i="52"/>
  <c r="J282" i="52"/>
  <c r="I282" i="52"/>
  <c r="G282" i="52"/>
  <c r="F282" i="52"/>
  <c r="D282" i="52"/>
  <c r="C282" i="52"/>
  <c r="B282" i="52"/>
  <c r="A282" i="52"/>
  <c r="J281" i="52"/>
  <c r="I281" i="52"/>
  <c r="G281" i="52"/>
  <c r="F281" i="52"/>
  <c r="D281" i="52"/>
  <c r="C281" i="52"/>
  <c r="B281" i="52"/>
  <c r="A281" i="52"/>
  <c r="J280" i="52"/>
  <c r="I280" i="52"/>
  <c r="G280" i="52"/>
  <c r="F280" i="52"/>
  <c r="D280" i="52"/>
  <c r="C280" i="52"/>
  <c r="B280" i="52"/>
  <c r="A280" i="52"/>
  <c r="J279" i="52"/>
  <c r="I279" i="52"/>
  <c r="G279" i="52"/>
  <c r="F279" i="52"/>
  <c r="D279" i="52"/>
  <c r="C279" i="52"/>
  <c r="B279" i="52"/>
  <c r="A279" i="52"/>
  <c r="J278" i="52"/>
  <c r="I278" i="52"/>
  <c r="G278" i="52"/>
  <c r="F278" i="52"/>
  <c r="D278" i="52"/>
  <c r="C278" i="52"/>
  <c r="B278" i="52"/>
  <c r="A278" i="52"/>
  <c r="J277" i="52"/>
  <c r="I277" i="52"/>
  <c r="G277" i="52"/>
  <c r="F277" i="52"/>
  <c r="D277" i="52"/>
  <c r="C277" i="52"/>
  <c r="B277" i="52"/>
  <c r="A277" i="52"/>
  <c r="J276" i="52"/>
  <c r="I276" i="52"/>
  <c r="G276" i="52"/>
  <c r="F276" i="52"/>
  <c r="D276" i="52"/>
  <c r="C276" i="52"/>
  <c r="B276" i="52"/>
  <c r="A276" i="52"/>
  <c r="J275" i="52"/>
  <c r="I275" i="52"/>
  <c r="G275" i="52"/>
  <c r="F275" i="52"/>
  <c r="D275" i="52"/>
  <c r="C275" i="52"/>
  <c r="B275" i="52"/>
  <c r="A275" i="52"/>
  <c r="J274" i="52"/>
  <c r="I274" i="52"/>
  <c r="G274" i="52"/>
  <c r="F274" i="52"/>
  <c r="D274" i="52"/>
  <c r="C274" i="52"/>
  <c r="B274" i="52"/>
  <c r="A274" i="52"/>
  <c r="J273" i="52"/>
  <c r="I273" i="52"/>
  <c r="G273" i="52"/>
  <c r="F273" i="52"/>
  <c r="D273" i="52"/>
  <c r="C273" i="52"/>
  <c r="B273" i="52"/>
  <c r="A273" i="52"/>
  <c r="J272" i="52"/>
  <c r="I272" i="52"/>
  <c r="G272" i="52"/>
  <c r="F272" i="52"/>
  <c r="D272" i="52"/>
  <c r="C272" i="52"/>
  <c r="B272" i="52"/>
  <c r="A272" i="52"/>
  <c r="J271" i="52"/>
  <c r="I271" i="52"/>
  <c r="G271" i="52"/>
  <c r="F271" i="52"/>
  <c r="D271" i="52"/>
  <c r="C271" i="52"/>
  <c r="B271" i="52"/>
  <c r="A271" i="52"/>
  <c r="J270" i="52"/>
  <c r="I270" i="52"/>
  <c r="G270" i="52"/>
  <c r="F270" i="52"/>
  <c r="D270" i="52"/>
  <c r="C270" i="52"/>
  <c r="B270" i="52"/>
  <c r="A270" i="52"/>
  <c r="J269" i="52"/>
  <c r="I269" i="52"/>
  <c r="G269" i="52"/>
  <c r="F269" i="52"/>
  <c r="D269" i="52"/>
  <c r="C269" i="52"/>
  <c r="B269" i="52"/>
  <c r="A269" i="52"/>
  <c r="J268" i="52"/>
  <c r="I268" i="52"/>
  <c r="G268" i="52"/>
  <c r="F268" i="52"/>
  <c r="D268" i="52"/>
  <c r="C268" i="52"/>
  <c r="B268" i="52"/>
  <c r="A268" i="52"/>
  <c r="J267" i="52"/>
  <c r="I267" i="52"/>
  <c r="G267" i="52"/>
  <c r="F267" i="52"/>
  <c r="D267" i="52"/>
  <c r="C267" i="52"/>
  <c r="B267" i="52"/>
  <c r="A267" i="52"/>
  <c r="J266" i="52"/>
  <c r="I266" i="52"/>
  <c r="G266" i="52"/>
  <c r="F266" i="52"/>
  <c r="D266" i="52"/>
  <c r="C266" i="52"/>
  <c r="B266" i="52"/>
  <c r="A266" i="52"/>
  <c r="J265" i="52"/>
  <c r="I265" i="52"/>
  <c r="G265" i="52"/>
  <c r="F265" i="52"/>
  <c r="D265" i="52"/>
  <c r="C265" i="52"/>
  <c r="B265" i="52"/>
  <c r="A265" i="52"/>
  <c r="J264" i="52"/>
  <c r="I264" i="52"/>
  <c r="G264" i="52"/>
  <c r="F264" i="52"/>
  <c r="D264" i="52"/>
  <c r="C264" i="52"/>
  <c r="B264" i="52"/>
  <c r="A264" i="52"/>
  <c r="J263" i="52"/>
  <c r="I263" i="52"/>
  <c r="G263" i="52"/>
  <c r="F263" i="52"/>
  <c r="D263" i="52"/>
  <c r="C263" i="52"/>
  <c r="B263" i="52"/>
  <c r="A263" i="52"/>
  <c r="J262" i="52"/>
  <c r="I262" i="52"/>
  <c r="G262" i="52"/>
  <c r="F262" i="52"/>
  <c r="D262" i="52"/>
  <c r="C262" i="52"/>
  <c r="B262" i="52"/>
  <c r="A262" i="52"/>
  <c r="J261" i="52"/>
  <c r="I261" i="52"/>
  <c r="G261" i="52"/>
  <c r="F261" i="52"/>
  <c r="D261" i="52"/>
  <c r="C261" i="52"/>
  <c r="B261" i="52"/>
  <c r="A261" i="52"/>
  <c r="J260" i="52"/>
  <c r="I260" i="52"/>
  <c r="G260" i="52"/>
  <c r="F260" i="52"/>
  <c r="D260" i="52"/>
  <c r="C260" i="52"/>
  <c r="B260" i="52"/>
  <c r="A260" i="52"/>
  <c r="J259" i="52"/>
  <c r="I259" i="52"/>
  <c r="G259" i="52"/>
  <c r="F259" i="52"/>
  <c r="D259" i="52"/>
  <c r="C259" i="52"/>
  <c r="B259" i="52"/>
  <c r="A259" i="52"/>
  <c r="J258" i="52"/>
  <c r="I258" i="52"/>
  <c r="G258" i="52"/>
  <c r="F258" i="52"/>
  <c r="D258" i="52"/>
  <c r="C258" i="52"/>
  <c r="B258" i="52"/>
  <c r="A258" i="52"/>
  <c r="J257" i="52"/>
  <c r="I257" i="52"/>
  <c r="G257" i="52"/>
  <c r="F257" i="52"/>
  <c r="D257" i="52"/>
  <c r="C257" i="52"/>
  <c r="B257" i="52"/>
  <c r="A257" i="52"/>
  <c r="J256" i="52"/>
  <c r="I256" i="52"/>
  <c r="G256" i="52"/>
  <c r="F256" i="52"/>
  <c r="D256" i="52"/>
  <c r="C256" i="52"/>
  <c r="B256" i="52"/>
  <c r="A256" i="52"/>
  <c r="J255" i="52"/>
  <c r="I255" i="52"/>
  <c r="G255" i="52"/>
  <c r="F255" i="52"/>
  <c r="D255" i="52"/>
  <c r="C255" i="52"/>
  <c r="B255" i="52"/>
  <c r="A255" i="52"/>
  <c r="J254" i="52"/>
  <c r="I254" i="52"/>
  <c r="G254" i="52"/>
  <c r="F254" i="52"/>
  <c r="D254" i="52"/>
  <c r="C254" i="52"/>
  <c r="B254" i="52"/>
  <c r="A254" i="52"/>
  <c r="J253" i="52"/>
  <c r="I253" i="52"/>
  <c r="G253" i="52"/>
  <c r="F253" i="52"/>
  <c r="D253" i="52"/>
  <c r="C253" i="52"/>
  <c r="B253" i="52"/>
  <c r="A253" i="52"/>
  <c r="J252" i="52"/>
  <c r="I252" i="52"/>
  <c r="G252" i="52"/>
  <c r="F252" i="52"/>
  <c r="D252" i="52"/>
  <c r="C252" i="52"/>
  <c r="B252" i="52"/>
  <c r="A252" i="52"/>
  <c r="J251" i="52"/>
  <c r="I251" i="52"/>
  <c r="G251" i="52"/>
  <c r="F251" i="52"/>
  <c r="D251" i="52"/>
  <c r="C251" i="52"/>
  <c r="B251" i="52"/>
  <c r="A251" i="52"/>
  <c r="J250" i="52"/>
  <c r="I250" i="52"/>
  <c r="G250" i="52"/>
  <c r="F250" i="52"/>
  <c r="D250" i="52"/>
  <c r="C250" i="52"/>
  <c r="B250" i="52"/>
  <c r="A250" i="52"/>
  <c r="J249" i="52"/>
  <c r="I249" i="52"/>
  <c r="G249" i="52"/>
  <c r="F249" i="52"/>
  <c r="D249" i="52"/>
  <c r="C249" i="52"/>
  <c r="B249" i="52"/>
  <c r="A249" i="52"/>
  <c r="J248" i="52"/>
  <c r="I248" i="52"/>
  <c r="G248" i="52"/>
  <c r="F248" i="52"/>
  <c r="D248" i="52"/>
  <c r="C248" i="52"/>
  <c r="B248" i="52"/>
  <c r="A248" i="52"/>
  <c r="J247" i="52"/>
  <c r="I247" i="52"/>
  <c r="G247" i="52"/>
  <c r="F247" i="52"/>
  <c r="D247" i="52"/>
  <c r="C247" i="52"/>
  <c r="B247" i="52"/>
  <c r="A247" i="52"/>
  <c r="J246" i="52"/>
  <c r="I246" i="52"/>
  <c r="G246" i="52"/>
  <c r="F246" i="52"/>
  <c r="D246" i="52"/>
  <c r="C246" i="52"/>
  <c r="B246" i="52"/>
  <c r="A246" i="52"/>
  <c r="J245" i="52"/>
  <c r="I245" i="52"/>
  <c r="G245" i="52"/>
  <c r="F245" i="52"/>
  <c r="D245" i="52"/>
  <c r="C245" i="52"/>
  <c r="B245" i="52"/>
  <c r="A245" i="52"/>
  <c r="J244" i="52"/>
  <c r="I244" i="52"/>
  <c r="G244" i="52"/>
  <c r="F244" i="52"/>
  <c r="D244" i="52"/>
  <c r="C244" i="52"/>
  <c r="B244" i="52"/>
  <c r="A244" i="52"/>
  <c r="J243" i="52"/>
  <c r="I243" i="52"/>
  <c r="G243" i="52"/>
  <c r="F243" i="52"/>
  <c r="D243" i="52"/>
  <c r="C243" i="52"/>
  <c r="B243" i="52"/>
  <c r="A243" i="52"/>
  <c r="J242" i="52"/>
  <c r="I242" i="52"/>
  <c r="G242" i="52"/>
  <c r="F242" i="52"/>
  <c r="D242" i="52"/>
  <c r="C242" i="52"/>
  <c r="B242" i="52"/>
  <c r="A242" i="52"/>
  <c r="J241" i="52"/>
  <c r="I241" i="52"/>
  <c r="G241" i="52"/>
  <c r="F241" i="52"/>
  <c r="D241" i="52"/>
  <c r="C241" i="52"/>
  <c r="B241" i="52"/>
  <c r="A241" i="52"/>
  <c r="J240" i="52"/>
  <c r="I240" i="52"/>
  <c r="G240" i="52"/>
  <c r="F240" i="52"/>
  <c r="D240" i="52"/>
  <c r="C240" i="52"/>
  <c r="B240" i="52"/>
  <c r="A240" i="52"/>
  <c r="J239" i="52"/>
  <c r="I239" i="52"/>
  <c r="G239" i="52"/>
  <c r="F239" i="52"/>
  <c r="D239" i="52"/>
  <c r="C239" i="52"/>
  <c r="B239" i="52"/>
  <c r="A239" i="52"/>
  <c r="J238" i="52"/>
  <c r="I238" i="52"/>
  <c r="G238" i="52"/>
  <c r="F238" i="52"/>
  <c r="D238" i="52"/>
  <c r="C238" i="52"/>
  <c r="B238" i="52"/>
  <c r="A238" i="52"/>
  <c r="J237" i="52"/>
  <c r="I237" i="52"/>
  <c r="G237" i="52"/>
  <c r="F237" i="52"/>
  <c r="D237" i="52"/>
  <c r="C237" i="52"/>
  <c r="B237" i="52"/>
  <c r="A237" i="52"/>
  <c r="J236" i="52"/>
  <c r="I236" i="52"/>
  <c r="G236" i="52"/>
  <c r="F236" i="52"/>
  <c r="D236" i="52"/>
  <c r="C236" i="52"/>
  <c r="B236" i="52"/>
  <c r="A236" i="52"/>
  <c r="J235" i="52"/>
  <c r="I235" i="52"/>
  <c r="G235" i="52"/>
  <c r="F235" i="52"/>
  <c r="D235" i="52"/>
  <c r="C235" i="52"/>
  <c r="B235" i="52"/>
  <c r="A235" i="52"/>
  <c r="J234" i="52"/>
  <c r="I234" i="52"/>
  <c r="G234" i="52"/>
  <c r="F234" i="52"/>
  <c r="D234" i="52"/>
  <c r="C234" i="52"/>
  <c r="B234" i="52"/>
  <c r="A234" i="52"/>
  <c r="J233" i="52"/>
  <c r="I233" i="52"/>
  <c r="G233" i="52"/>
  <c r="F233" i="52"/>
  <c r="D233" i="52"/>
  <c r="C233" i="52"/>
  <c r="B233" i="52"/>
  <c r="A233" i="52"/>
  <c r="J232" i="52"/>
  <c r="I232" i="52"/>
  <c r="G232" i="52"/>
  <c r="F232" i="52"/>
  <c r="D232" i="52"/>
  <c r="C232" i="52"/>
  <c r="B232" i="52"/>
  <c r="A232" i="52"/>
  <c r="J231" i="52"/>
  <c r="I231" i="52"/>
  <c r="G231" i="52"/>
  <c r="F231" i="52"/>
  <c r="D231" i="52"/>
  <c r="C231" i="52"/>
  <c r="B231" i="52"/>
  <c r="A231" i="52"/>
  <c r="J230" i="52"/>
  <c r="I230" i="52"/>
  <c r="G230" i="52"/>
  <c r="F230" i="52"/>
  <c r="D230" i="52"/>
  <c r="C230" i="52"/>
  <c r="B230" i="52"/>
  <c r="A230" i="52"/>
  <c r="J229" i="52"/>
  <c r="I229" i="52"/>
  <c r="G229" i="52"/>
  <c r="F229" i="52"/>
  <c r="D229" i="52"/>
  <c r="C229" i="52"/>
  <c r="B229" i="52"/>
  <c r="A229" i="52"/>
  <c r="J228" i="52"/>
  <c r="I228" i="52"/>
  <c r="G228" i="52"/>
  <c r="F228" i="52"/>
  <c r="D228" i="52"/>
  <c r="C228" i="52"/>
  <c r="B228" i="52"/>
  <c r="A228" i="52"/>
  <c r="J227" i="52"/>
  <c r="I227" i="52"/>
  <c r="G227" i="52"/>
  <c r="F227" i="52"/>
  <c r="D227" i="52"/>
  <c r="C227" i="52"/>
  <c r="B227" i="52"/>
  <c r="A227" i="52"/>
  <c r="J226" i="52"/>
  <c r="I226" i="52"/>
  <c r="G226" i="52"/>
  <c r="F226" i="52"/>
  <c r="D226" i="52"/>
  <c r="C226" i="52"/>
  <c r="B226" i="52"/>
  <c r="A226" i="52"/>
  <c r="J225" i="52"/>
  <c r="I225" i="52"/>
  <c r="G225" i="52"/>
  <c r="F225" i="52"/>
  <c r="D225" i="52"/>
  <c r="C225" i="52"/>
  <c r="B225" i="52"/>
  <c r="A225" i="52"/>
  <c r="J224" i="52"/>
  <c r="I224" i="52"/>
  <c r="G224" i="52"/>
  <c r="F224" i="52"/>
  <c r="D224" i="52"/>
  <c r="C224" i="52"/>
  <c r="B224" i="52"/>
  <c r="A224" i="52"/>
  <c r="J223" i="52"/>
  <c r="I223" i="52"/>
  <c r="G223" i="52"/>
  <c r="F223" i="52"/>
  <c r="D223" i="52"/>
  <c r="C223" i="52"/>
  <c r="B223" i="52"/>
  <c r="A223" i="52"/>
  <c r="J222" i="52"/>
  <c r="I222" i="52"/>
  <c r="G222" i="52"/>
  <c r="F222" i="52"/>
  <c r="D222" i="52"/>
  <c r="C222" i="52"/>
  <c r="B222" i="52"/>
  <c r="A222" i="52"/>
  <c r="J221" i="52"/>
  <c r="I221" i="52"/>
  <c r="G221" i="52"/>
  <c r="F221" i="52"/>
  <c r="D221" i="52"/>
  <c r="C221" i="52"/>
  <c r="B221" i="52"/>
  <c r="A221" i="52"/>
  <c r="J220" i="52"/>
  <c r="I220" i="52"/>
  <c r="G220" i="52"/>
  <c r="F220" i="52"/>
  <c r="D220" i="52"/>
  <c r="C220" i="52"/>
  <c r="B220" i="52"/>
  <c r="A220" i="52"/>
  <c r="J219" i="52"/>
  <c r="I219" i="52"/>
  <c r="G219" i="52"/>
  <c r="F219" i="52"/>
  <c r="D219" i="52"/>
  <c r="C219" i="52"/>
  <c r="B219" i="52"/>
  <c r="A219" i="52"/>
  <c r="J218" i="52"/>
  <c r="I218" i="52"/>
  <c r="G218" i="52"/>
  <c r="F218" i="52"/>
  <c r="D218" i="52"/>
  <c r="C218" i="52"/>
  <c r="B218" i="52"/>
  <c r="A218" i="52"/>
  <c r="J217" i="52"/>
  <c r="I217" i="52"/>
  <c r="G217" i="52"/>
  <c r="F217" i="52"/>
  <c r="D217" i="52"/>
  <c r="C217" i="52"/>
  <c r="B217" i="52"/>
  <c r="A217" i="52"/>
  <c r="J216" i="52"/>
  <c r="I216" i="52"/>
  <c r="G216" i="52"/>
  <c r="F216" i="52"/>
  <c r="D216" i="52"/>
  <c r="C216" i="52"/>
  <c r="B216" i="52"/>
  <c r="A216" i="52"/>
  <c r="J215" i="52"/>
  <c r="I215" i="52"/>
  <c r="G215" i="52"/>
  <c r="F215" i="52"/>
  <c r="D215" i="52"/>
  <c r="C215" i="52"/>
  <c r="B215" i="52"/>
  <c r="A215" i="52"/>
  <c r="J214" i="52"/>
  <c r="I214" i="52"/>
  <c r="G214" i="52"/>
  <c r="F214" i="52"/>
  <c r="D214" i="52"/>
  <c r="C214" i="52"/>
  <c r="B214" i="52"/>
  <c r="A214" i="52"/>
  <c r="J213" i="52"/>
  <c r="I213" i="52"/>
  <c r="G213" i="52"/>
  <c r="F213" i="52"/>
  <c r="D213" i="52"/>
  <c r="C213" i="52"/>
  <c r="B213" i="52"/>
  <c r="A213" i="52"/>
  <c r="J212" i="52"/>
  <c r="I212" i="52"/>
  <c r="G212" i="52"/>
  <c r="F212" i="52"/>
  <c r="D212" i="52"/>
  <c r="C212" i="52"/>
  <c r="B212" i="52"/>
  <c r="A212" i="52"/>
  <c r="J211" i="52"/>
  <c r="I211" i="52"/>
  <c r="G211" i="52"/>
  <c r="F211" i="52"/>
  <c r="D211" i="52"/>
  <c r="C211" i="52"/>
  <c r="B211" i="52"/>
  <c r="A211" i="52"/>
  <c r="J210" i="52"/>
  <c r="I210" i="52"/>
  <c r="G210" i="52"/>
  <c r="F210" i="52"/>
  <c r="D210" i="52"/>
  <c r="C210" i="52"/>
  <c r="B210" i="52"/>
  <c r="A210" i="52"/>
  <c r="J209" i="52"/>
  <c r="I209" i="52"/>
  <c r="G209" i="52"/>
  <c r="F209" i="52"/>
  <c r="D209" i="52"/>
  <c r="C209" i="52"/>
  <c r="B209" i="52"/>
  <c r="A209" i="52"/>
  <c r="J208" i="52"/>
  <c r="I208" i="52"/>
  <c r="G208" i="52"/>
  <c r="F208" i="52"/>
  <c r="D208" i="52"/>
  <c r="C208" i="52"/>
  <c r="B208" i="52"/>
  <c r="A208" i="52"/>
  <c r="J207" i="52"/>
  <c r="I207" i="52"/>
  <c r="G207" i="52"/>
  <c r="F207" i="52"/>
  <c r="D207" i="52"/>
  <c r="C207" i="52"/>
  <c r="B207" i="52"/>
  <c r="A207" i="52"/>
  <c r="J206" i="52"/>
  <c r="I206" i="52"/>
  <c r="G206" i="52"/>
  <c r="F206" i="52"/>
  <c r="D206" i="52"/>
  <c r="C206" i="52"/>
  <c r="B206" i="52"/>
  <c r="A206" i="52"/>
  <c r="J205" i="52"/>
  <c r="I205" i="52"/>
  <c r="G205" i="52"/>
  <c r="F205" i="52"/>
  <c r="D205" i="52"/>
  <c r="C205" i="52"/>
  <c r="B205" i="52"/>
  <c r="A205" i="52"/>
  <c r="J204" i="52"/>
  <c r="I204" i="52"/>
  <c r="G204" i="52"/>
  <c r="F204" i="52"/>
  <c r="D204" i="52"/>
  <c r="C204" i="52"/>
  <c r="B204" i="52"/>
  <c r="A204" i="52"/>
  <c r="J203" i="52"/>
  <c r="I203" i="52"/>
  <c r="G203" i="52"/>
  <c r="F203" i="52"/>
  <c r="D203" i="52"/>
  <c r="C203" i="52"/>
  <c r="B203" i="52"/>
  <c r="A203" i="52"/>
  <c r="J202" i="52"/>
  <c r="I202" i="52"/>
  <c r="G202" i="52"/>
  <c r="F202" i="52"/>
  <c r="D202" i="52"/>
  <c r="C202" i="52"/>
  <c r="B202" i="52"/>
  <c r="A202" i="52"/>
  <c r="J201" i="52"/>
  <c r="I201" i="52"/>
  <c r="G201" i="52"/>
  <c r="F201" i="52"/>
  <c r="D201" i="52"/>
  <c r="C201" i="52"/>
  <c r="B201" i="52"/>
  <c r="A201" i="52"/>
  <c r="J200" i="52"/>
  <c r="I200" i="52"/>
  <c r="G200" i="52"/>
  <c r="F200" i="52"/>
  <c r="D200" i="52"/>
  <c r="C200" i="52"/>
  <c r="B200" i="52"/>
  <c r="A200" i="52"/>
  <c r="J199" i="52"/>
  <c r="I199" i="52"/>
  <c r="G199" i="52"/>
  <c r="F199" i="52"/>
  <c r="D199" i="52"/>
  <c r="C199" i="52"/>
  <c r="B199" i="52"/>
  <c r="A199" i="52"/>
  <c r="J198" i="52"/>
  <c r="I198" i="52"/>
  <c r="G198" i="52"/>
  <c r="F198" i="52"/>
  <c r="D198" i="52"/>
  <c r="C198" i="52"/>
  <c r="B198" i="52"/>
  <c r="A198" i="52"/>
  <c r="J197" i="52"/>
  <c r="I197" i="52"/>
  <c r="G197" i="52"/>
  <c r="F197" i="52"/>
  <c r="D197" i="52"/>
  <c r="C197" i="52"/>
  <c r="B197" i="52"/>
  <c r="A197" i="52"/>
  <c r="J196" i="52"/>
  <c r="I196" i="52"/>
  <c r="G196" i="52"/>
  <c r="F196" i="52"/>
  <c r="D196" i="52"/>
  <c r="C196" i="52"/>
  <c r="B196" i="52"/>
  <c r="A196" i="52"/>
  <c r="J195" i="52"/>
  <c r="I195" i="52"/>
  <c r="G195" i="52"/>
  <c r="F195" i="52"/>
  <c r="D195" i="52"/>
  <c r="C195" i="52"/>
  <c r="B195" i="52"/>
  <c r="A195" i="52"/>
  <c r="J194" i="52"/>
  <c r="I194" i="52"/>
  <c r="G194" i="52"/>
  <c r="F194" i="52"/>
  <c r="D194" i="52"/>
  <c r="C194" i="52"/>
  <c r="B194" i="52"/>
  <c r="A194" i="52"/>
  <c r="J193" i="52"/>
  <c r="I193" i="52"/>
  <c r="G193" i="52"/>
  <c r="F193" i="52"/>
  <c r="D193" i="52"/>
  <c r="C193" i="52"/>
  <c r="B193" i="52"/>
  <c r="A193" i="52"/>
  <c r="J192" i="52"/>
  <c r="I192" i="52"/>
  <c r="G192" i="52"/>
  <c r="F192" i="52"/>
  <c r="D192" i="52"/>
  <c r="C192" i="52"/>
  <c r="B192" i="52"/>
  <c r="A192" i="52"/>
  <c r="J191" i="52"/>
  <c r="I191" i="52"/>
  <c r="G191" i="52"/>
  <c r="F191" i="52"/>
  <c r="D191" i="52"/>
  <c r="C191" i="52"/>
  <c r="B191" i="52"/>
  <c r="A191" i="52"/>
  <c r="J190" i="52"/>
  <c r="I190" i="52"/>
  <c r="G190" i="52"/>
  <c r="F190" i="52"/>
  <c r="D190" i="52"/>
  <c r="C190" i="52"/>
  <c r="B190" i="52"/>
  <c r="A190" i="52"/>
  <c r="J189" i="52"/>
  <c r="I189" i="52"/>
  <c r="G189" i="52"/>
  <c r="F189" i="52"/>
  <c r="D189" i="52"/>
  <c r="C189" i="52"/>
  <c r="B189" i="52"/>
  <c r="A189" i="52"/>
  <c r="J188" i="52"/>
  <c r="I188" i="52"/>
  <c r="G188" i="52"/>
  <c r="F188" i="52"/>
  <c r="D188" i="52"/>
  <c r="C188" i="52"/>
  <c r="B188" i="52"/>
  <c r="A188" i="52"/>
  <c r="J187" i="52"/>
  <c r="I187" i="52"/>
  <c r="G187" i="52"/>
  <c r="F187" i="52"/>
  <c r="D187" i="52"/>
  <c r="C187" i="52"/>
  <c r="B187" i="52"/>
  <c r="A187" i="52"/>
  <c r="J186" i="52"/>
  <c r="I186" i="52"/>
  <c r="G186" i="52"/>
  <c r="F186" i="52"/>
  <c r="D186" i="52"/>
  <c r="C186" i="52"/>
  <c r="B186" i="52"/>
  <c r="A186" i="52"/>
  <c r="J185" i="52"/>
  <c r="I185" i="52"/>
  <c r="G185" i="52"/>
  <c r="F185" i="52"/>
  <c r="D185" i="52"/>
  <c r="C185" i="52"/>
  <c r="B185" i="52"/>
  <c r="A185" i="52"/>
  <c r="J184" i="52"/>
  <c r="I184" i="52"/>
  <c r="G184" i="52"/>
  <c r="F184" i="52"/>
  <c r="D184" i="52"/>
  <c r="C184" i="52"/>
  <c r="B184" i="52"/>
  <c r="A184" i="52"/>
  <c r="J182" i="52"/>
  <c r="I182" i="52"/>
  <c r="G182" i="52"/>
  <c r="F182" i="52"/>
  <c r="D182" i="52"/>
  <c r="C182" i="52"/>
  <c r="B182" i="52"/>
  <c r="A182" i="52"/>
  <c r="J181" i="52"/>
  <c r="I181" i="52"/>
  <c r="G181" i="52"/>
  <c r="F181" i="52"/>
  <c r="D181" i="52"/>
  <c r="C181" i="52"/>
  <c r="B181" i="52"/>
  <c r="A181" i="52"/>
  <c r="J180" i="52"/>
  <c r="I180" i="52"/>
  <c r="G180" i="52"/>
  <c r="F180" i="52"/>
  <c r="D180" i="52"/>
  <c r="C180" i="52"/>
  <c r="B180" i="52"/>
  <c r="A180" i="52"/>
  <c r="J179" i="52"/>
  <c r="I179" i="52"/>
  <c r="G179" i="52"/>
  <c r="F179" i="52"/>
  <c r="D179" i="52"/>
  <c r="C179" i="52"/>
  <c r="B179" i="52"/>
  <c r="A179" i="52"/>
  <c r="J178" i="52"/>
  <c r="I178" i="52"/>
  <c r="G178" i="52"/>
  <c r="F178" i="52"/>
  <c r="D178" i="52"/>
  <c r="C178" i="52"/>
  <c r="B178" i="52"/>
  <c r="A178" i="52"/>
  <c r="J177" i="52"/>
  <c r="I177" i="52"/>
  <c r="G177" i="52"/>
  <c r="F177" i="52"/>
  <c r="D177" i="52"/>
  <c r="C177" i="52"/>
  <c r="B177" i="52"/>
  <c r="A177" i="52"/>
  <c r="J176" i="52"/>
  <c r="I176" i="52"/>
  <c r="G176" i="52"/>
  <c r="F176" i="52"/>
  <c r="D176" i="52"/>
  <c r="C176" i="52"/>
  <c r="B176" i="52"/>
  <c r="A176" i="52"/>
  <c r="J175" i="52"/>
  <c r="I175" i="52"/>
  <c r="G175" i="52"/>
  <c r="F175" i="52"/>
  <c r="D175" i="52"/>
  <c r="C175" i="52"/>
  <c r="B175" i="52"/>
  <c r="A175" i="52"/>
  <c r="J174" i="52"/>
  <c r="I174" i="52"/>
  <c r="G174" i="52"/>
  <c r="F174" i="52"/>
  <c r="D174" i="52"/>
  <c r="C174" i="52"/>
  <c r="B174" i="52"/>
  <c r="A174" i="52"/>
  <c r="J173" i="52"/>
  <c r="I173" i="52"/>
  <c r="G173" i="52"/>
  <c r="F173" i="52"/>
  <c r="D173" i="52"/>
  <c r="C173" i="52"/>
  <c r="B173" i="52"/>
  <c r="A173" i="52"/>
  <c r="J172" i="52"/>
  <c r="I172" i="52"/>
  <c r="G172" i="52"/>
  <c r="F172" i="52"/>
  <c r="D172" i="52"/>
  <c r="C172" i="52"/>
  <c r="B172" i="52"/>
  <c r="A172" i="52"/>
  <c r="J171" i="52"/>
  <c r="I171" i="52"/>
  <c r="G171" i="52"/>
  <c r="F171" i="52"/>
  <c r="D171" i="52"/>
  <c r="C171" i="52"/>
  <c r="B171" i="52"/>
  <c r="A171" i="52"/>
  <c r="J170" i="52"/>
  <c r="I170" i="52"/>
  <c r="G170" i="52"/>
  <c r="F170" i="52"/>
  <c r="D170" i="52"/>
  <c r="C170" i="52"/>
  <c r="B170" i="52"/>
  <c r="A170" i="52"/>
  <c r="J169" i="52"/>
  <c r="I169" i="52"/>
  <c r="G169" i="52"/>
  <c r="F169" i="52"/>
  <c r="D169" i="52"/>
  <c r="C169" i="52"/>
  <c r="B169" i="52"/>
  <c r="A169" i="52"/>
  <c r="J168" i="52"/>
  <c r="I168" i="52"/>
  <c r="G168" i="52"/>
  <c r="F168" i="52"/>
  <c r="D168" i="52"/>
  <c r="C168" i="52"/>
  <c r="B168" i="52"/>
  <c r="A168" i="52"/>
  <c r="J167" i="52"/>
  <c r="I167" i="52"/>
  <c r="G167" i="52"/>
  <c r="F167" i="52"/>
  <c r="D167" i="52"/>
  <c r="C167" i="52"/>
  <c r="B167" i="52"/>
  <c r="A167" i="52"/>
  <c r="J166" i="52"/>
  <c r="I166" i="52"/>
  <c r="G166" i="52"/>
  <c r="F166" i="52"/>
  <c r="D166" i="52"/>
  <c r="C166" i="52"/>
  <c r="B166" i="52"/>
  <c r="A166" i="52"/>
  <c r="J165" i="52"/>
  <c r="I165" i="52"/>
  <c r="G165" i="52"/>
  <c r="F165" i="52"/>
  <c r="D165" i="52"/>
  <c r="C165" i="52"/>
  <c r="B165" i="52"/>
  <c r="A165" i="52"/>
  <c r="J164" i="52"/>
  <c r="I164" i="52"/>
  <c r="G164" i="52"/>
  <c r="F164" i="52"/>
  <c r="D164" i="52"/>
  <c r="C164" i="52"/>
  <c r="B164" i="52"/>
  <c r="A164" i="52"/>
  <c r="J163" i="52"/>
  <c r="I163" i="52"/>
  <c r="G163" i="52"/>
  <c r="F163" i="52"/>
  <c r="D163" i="52"/>
  <c r="C163" i="52"/>
  <c r="B163" i="52"/>
  <c r="A163" i="52"/>
  <c r="J162" i="52"/>
  <c r="I162" i="52"/>
  <c r="G162" i="52"/>
  <c r="F162" i="52"/>
  <c r="D162" i="52"/>
  <c r="C162" i="52"/>
  <c r="B162" i="52"/>
  <c r="A162" i="52"/>
  <c r="J161" i="52"/>
  <c r="I161" i="52"/>
  <c r="G161" i="52"/>
  <c r="F161" i="52"/>
  <c r="D161" i="52"/>
  <c r="C161" i="52"/>
  <c r="B161" i="52"/>
  <c r="A161" i="52"/>
  <c r="J160" i="52"/>
  <c r="I160" i="52"/>
  <c r="G160" i="52"/>
  <c r="F160" i="52"/>
  <c r="D160" i="52"/>
  <c r="C160" i="52"/>
  <c r="B160" i="52"/>
  <c r="A160" i="52"/>
  <c r="J159" i="52"/>
  <c r="I159" i="52"/>
  <c r="G159" i="52"/>
  <c r="F159" i="52"/>
  <c r="D159" i="52"/>
  <c r="C159" i="52"/>
  <c r="B159" i="52"/>
  <c r="A159" i="52"/>
  <c r="J158" i="52"/>
  <c r="I158" i="52"/>
  <c r="G158" i="52"/>
  <c r="F158" i="52"/>
  <c r="D158" i="52"/>
  <c r="C158" i="52"/>
  <c r="B158" i="52"/>
  <c r="A158" i="52"/>
  <c r="J157" i="52"/>
  <c r="I157" i="52"/>
  <c r="G157" i="52"/>
  <c r="F157" i="52"/>
  <c r="D157" i="52"/>
  <c r="C157" i="52"/>
  <c r="B157" i="52"/>
  <c r="A157" i="52"/>
  <c r="J156" i="52"/>
  <c r="I156" i="52"/>
  <c r="G156" i="52"/>
  <c r="F156" i="52"/>
  <c r="D156" i="52"/>
  <c r="C156" i="52"/>
  <c r="B156" i="52"/>
  <c r="A156" i="52"/>
  <c r="J155" i="52"/>
  <c r="I155" i="52"/>
  <c r="G155" i="52"/>
  <c r="F155" i="52"/>
  <c r="D155" i="52"/>
  <c r="C155" i="52"/>
  <c r="B155" i="52"/>
  <c r="A155" i="52"/>
  <c r="J154" i="52"/>
  <c r="I154" i="52"/>
  <c r="G154" i="52"/>
  <c r="F154" i="52"/>
  <c r="D154" i="52"/>
  <c r="C154" i="52"/>
  <c r="B154" i="52"/>
  <c r="A154" i="52"/>
  <c r="J153" i="52"/>
  <c r="I153" i="52"/>
  <c r="G153" i="52"/>
  <c r="F153" i="52"/>
  <c r="D153" i="52"/>
  <c r="C153" i="52"/>
  <c r="B153" i="52"/>
  <c r="A153" i="52"/>
  <c r="J152" i="52"/>
  <c r="I152" i="52"/>
  <c r="G152" i="52"/>
  <c r="F152" i="52"/>
  <c r="D152" i="52"/>
  <c r="C152" i="52"/>
  <c r="B152" i="52"/>
  <c r="A152" i="52"/>
  <c r="J151" i="52"/>
  <c r="I151" i="52"/>
  <c r="G151" i="52"/>
  <c r="F151" i="52"/>
  <c r="D151" i="52"/>
  <c r="C151" i="52"/>
  <c r="B151" i="52"/>
  <c r="A151" i="52"/>
  <c r="J150" i="52"/>
  <c r="I150" i="52"/>
  <c r="G150" i="52"/>
  <c r="F150" i="52"/>
  <c r="D150" i="52"/>
  <c r="C150" i="52"/>
  <c r="B150" i="52"/>
  <c r="A150" i="52"/>
  <c r="J149" i="52"/>
  <c r="I149" i="52"/>
  <c r="G149" i="52"/>
  <c r="F149" i="52"/>
  <c r="D149" i="52"/>
  <c r="C149" i="52"/>
  <c r="B149" i="52"/>
  <c r="A149" i="52"/>
  <c r="J148" i="52"/>
  <c r="I148" i="52"/>
  <c r="G148" i="52"/>
  <c r="F148" i="52"/>
  <c r="D148" i="52"/>
  <c r="C148" i="52"/>
  <c r="B148" i="52"/>
  <c r="A148" i="52"/>
  <c r="J147" i="52"/>
  <c r="I147" i="52"/>
  <c r="G147" i="52"/>
  <c r="F147" i="52"/>
  <c r="D147" i="52"/>
  <c r="C147" i="52"/>
  <c r="B147" i="52"/>
  <c r="A147" i="52"/>
  <c r="J146" i="52"/>
  <c r="I146" i="52"/>
  <c r="G146" i="52"/>
  <c r="F146" i="52"/>
  <c r="D146" i="52"/>
  <c r="C146" i="52"/>
  <c r="B146" i="52"/>
  <c r="A146" i="52"/>
  <c r="J145" i="52"/>
  <c r="I145" i="52"/>
  <c r="G145" i="52"/>
  <c r="F145" i="52"/>
  <c r="D145" i="52"/>
  <c r="C145" i="52"/>
  <c r="B145" i="52"/>
  <c r="A145" i="52"/>
  <c r="J144" i="52"/>
  <c r="I144" i="52"/>
  <c r="G144" i="52"/>
  <c r="F144" i="52"/>
  <c r="D144" i="52"/>
  <c r="C144" i="52"/>
  <c r="B144" i="52"/>
  <c r="A144" i="52"/>
  <c r="J143" i="52"/>
  <c r="I143" i="52"/>
  <c r="G143" i="52"/>
  <c r="F143" i="52"/>
  <c r="D143" i="52"/>
  <c r="C143" i="52"/>
  <c r="B143" i="52"/>
  <c r="A143" i="52"/>
  <c r="J142" i="52"/>
  <c r="I142" i="52"/>
  <c r="G142" i="52"/>
  <c r="F142" i="52"/>
  <c r="D142" i="52"/>
  <c r="C142" i="52"/>
  <c r="B142" i="52"/>
  <c r="A142" i="52"/>
  <c r="J141" i="52"/>
  <c r="I141" i="52"/>
  <c r="G141" i="52"/>
  <c r="F141" i="52"/>
  <c r="D141" i="52"/>
  <c r="C141" i="52"/>
  <c r="B141" i="52"/>
  <c r="A141" i="52"/>
  <c r="J140" i="52"/>
  <c r="I140" i="52"/>
  <c r="G140" i="52"/>
  <c r="F140" i="52"/>
  <c r="D140" i="52"/>
  <c r="C140" i="52"/>
  <c r="B140" i="52"/>
  <c r="A140" i="52"/>
  <c r="J139" i="52"/>
  <c r="I139" i="52"/>
  <c r="G139" i="52"/>
  <c r="F139" i="52"/>
  <c r="D139" i="52"/>
  <c r="C139" i="52"/>
  <c r="B139" i="52"/>
  <c r="A139" i="52"/>
  <c r="J138" i="52"/>
  <c r="I138" i="52"/>
  <c r="G138" i="52"/>
  <c r="F138" i="52"/>
  <c r="D138" i="52"/>
  <c r="C138" i="52"/>
  <c r="B138" i="52"/>
  <c r="A138" i="52"/>
  <c r="J137" i="52"/>
  <c r="I137" i="52"/>
  <c r="G137" i="52"/>
  <c r="F137" i="52"/>
  <c r="D137" i="52"/>
  <c r="C137" i="52"/>
  <c r="B137" i="52"/>
  <c r="A137" i="52"/>
  <c r="J136" i="52"/>
  <c r="I136" i="52"/>
  <c r="G136" i="52"/>
  <c r="F136" i="52"/>
  <c r="D136" i="52"/>
  <c r="C136" i="52"/>
  <c r="B136" i="52"/>
  <c r="A136" i="52"/>
  <c r="J135" i="52"/>
  <c r="I135" i="52"/>
  <c r="G135" i="52"/>
  <c r="F135" i="52"/>
  <c r="D135" i="52"/>
  <c r="C135" i="52"/>
  <c r="B135" i="52"/>
  <c r="A135" i="52"/>
  <c r="J134" i="52"/>
  <c r="I134" i="52"/>
  <c r="G134" i="52"/>
  <c r="F134" i="52"/>
  <c r="D134" i="52"/>
  <c r="C134" i="52"/>
  <c r="B134" i="52"/>
  <c r="A134" i="52"/>
  <c r="J133" i="52"/>
  <c r="I133" i="52"/>
  <c r="G133" i="52"/>
  <c r="F133" i="52"/>
  <c r="D133" i="52"/>
  <c r="C133" i="52"/>
  <c r="B133" i="52"/>
  <c r="A133" i="52"/>
  <c r="J132" i="52"/>
  <c r="I132" i="52"/>
  <c r="G132" i="52"/>
  <c r="F132" i="52"/>
  <c r="D132" i="52"/>
  <c r="C132" i="52"/>
  <c r="B132" i="52"/>
  <c r="A132" i="52"/>
  <c r="J131" i="52"/>
  <c r="I131" i="52"/>
  <c r="G131" i="52"/>
  <c r="F131" i="52"/>
  <c r="D131" i="52"/>
  <c r="C131" i="52"/>
  <c r="B131" i="52"/>
  <c r="A131" i="52"/>
  <c r="J130" i="52"/>
  <c r="I130" i="52"/>
  <c r="G130" i="52"/>
  <c r="F130" i="52"/>
  <c r="D130" i="52"/>
  <c r="C130" i="52"/>
  <c r="B130" i="52"/>
  <c r="A130" i="52"/>
  <c r="J129" i="52"/>
  <c r="I129" i="52"/>
  <c r="G129" i="52"/>
  <c r="F129" i="52"/>
  <c r="D129" i="52"/>
  <c r="C129" i="52"/>
  <c r="B129" i="52"/>
  <c r="A129" i="52"/>
  <c r="J128" i="52"/>
  <c r="I128" i="52"/>
  <c r="G128" i="52"/>
  <c r="F128" i="52"/>
  <c r="D128" i="52"/>
  <c r="C128" i="52"/>
  <c r="B128" i="52"/>
  <c r="A128" i="52"/>
  <c r="J127" i="52"/>
  <c r="I127" i="52"/>
  <c r="G127" i="52"/>
  <c r="F127" i="52"/>
  <c r="D127" i="52"/>
  <c r="C127" i="52"/>
  <c r="B127" i="52"/>
  <c r="A127" i="52"/>
  <c r="J126" i="52"/>
  <c r="I126" i="52"/>
  <c r="G126" i="52"/>
  <c r="F126" i="52"/>
  <c r="D126" i="52"/>
  <c r="C126" i="52"/>
  <c r="B126" i="52"/>
  <c r="A126" i="52"/>
  <c r="J125" i="52"/>
  <c r="I125" i="52"/>
  <c r="G125" i="52"/>
  <c r="F125" i="52"/>
  <c r="D125" i="52"/>
  <c r="C125" i="52"/>
  <c r="B125" i="52"/>
  <c r="A125" i="52"/>
  <c r="J124" i="52"/>
  <c r="I124" i="52"/>
  <c r="G124" i="52"/>
  <c r="F124" i="52"/>
  <c r="D124" i="52"/>
  <c r="C124" i="52"/>
  <c r="B124" i="52"/>
  <c r="A124" i="52"/>
  <c r="J123" i="52"/>
  <c r="I123" i="52"/>
  <c r="G123" i="52"/>
  <c r="F123" i="52"/>
  <c r="D123" i="52"/>
  <c r="C123" i="52"/>
  <c r="B123" i="52"/>
  <c r="A123" i="52"/>
  <c r="J122" i="52"/>
  <c r="I122" i="52"/>
  <c r="G122" i="52"/>
  <c r="F122" i="52"/>
  <c r="D122" i="52"/>
  <c r="C122" i="52"/>
  <c r="B122" i="52"/>
  <c r="A122" i="52"/>
  <c r="J121" i="52"/>
  <c r="I121" i="52"/>
  <c r="G121" i="52"/>
  <c r="F121" i="52"/>
  <c r="D121" i="52"/>
  <c r="C121" i="52"/>
  <c r="B121" i="52"/>
  <c r="A121" i="52"/>
  <c r="J120" i="52"/>
  <c r="I120" i="52"/>
  <c r="G120" i="52"/>
  <c r="F120" i="52"/>
  <c r="D120" i="52"/>
  <c r="C120" i="52"/>
  <c r="B120" i="52"/>
  <c r="A120" i="52"/>
  <c r="J119" i="52"/>
  <c r="I119" i="52"/>
  <c r="G119" i="52"/>
  <c r="F119" i="52"/>
  <c r="D119" i="52"/>
  <c r="C119" i="52"/>
  <c r="B119" i="52"/>
  <c r="A119" i="52"/>
  <c r="J118" i="52"/>
  <c r="I118" i="52"/>
  <c r="G118" i="52"/>
  <c r="F118" i="52"/>
  <c r="D118" i="52"/>
  <c r="C118" i="52"/>
  <c r="B118" i="52"/>
  <c r="A118" i="52"/>
  <c r="J117" i="52"/>
  <c r="I117" i="52"/>
  <c r="G117" i="52"/>
  <c r="F117" i="52"/>
  <c r="D117" i="52"/>
  <c r="C117" i="52"/>
  <c r="B117" i="52"/>
  <c r="A117" i="52"/>
  <c r="J116" i="52"/>
  <c r="I116" i="52"/>
  <c r="G116" i="52"/>
  <c r="F116" i="52"/>
  <c r="D116" i="52"/>
  <c r="C116" i="52"/>
  <c r="B116" i="52"/>
  <c r="A116" i="52"/>
  <c r="J115" i="52"/>
  <c r="I115" i="52"/>
  <c r="G115" i="52"/>
  <c r="F115" i="52"/>
  <c r="D115" i="52"/>
  <c r="C115" i="52"/>
  <c r="B115" i="52"/>
  <c r="A115" i="52"/>
  <c r="J114" i="52"/>
  <c r="I114" i="52"/>
  <c r="G114" i="52"/>
  <c r="F114" i="52"/>
  <c r="D114" i="52"/>
  <c r="C114" i="52"/>
  <c r="B114" i="52"/>
  <c r="A114" i="52"/>
  <c r="J113" i="52"/>
  <c r="I113" i="52"/>
  <c r="G113" i="52"/>
  <c r="F113" i="52"/>
  <c r="D113" i="52"/>
  <c r="C113" i="52"/>
  <c r="B113" i="52"/>
  <c r="A113" i="52"/>
  <c r="J112" i="52"/>
  <c r="I112" i="52"/>
  <c r="G112" i="52"/>
  <c r="F112" i="52"/>
  <c r="D112" i="52"/>
  <c r="C112" i="52"/>
  <c r="B112" i="52"/>
  <c r="A112" i="52"/>
  <c r="J111" i="52"/>
  <c r="I111" i="52"/>
  <c r="G111" i="52"/>
  <c r="F111" i="52"/>
  <c r="D111" i="52"/>
  <c r="C111" i="52"/>
  <c r="B111" i="52"/>
  <c r="A111" i="52"/>
  <c r="J110" i="52"/>
  <c r="I110" i="52"/>
  <c r="G110" i="52"/>
  <c r="F110" i="52"/>
  <c r="D110" i="52"/>
  <c r="C110" i="52"/>
  <c r="B110" i="52"/>
  <c r="A110" i="52"/>
  <c r="J109" i="52"/>
  <c r="I109" i="52"/>
  <c r="G109" i="52"/>
  <c r="F109" i="52"/>
  <c r="D109" i="52"/>
  <c r="C109" i="52"/>
  <c r="B109" i="52"/>
  <c r="A109" i="52"/>
  <c r="J108" i="52"/>
  <c r="I108" i="52"/>
  <c r="G108" i="52"/>
  <c r="F108" i="52"/>
  <c r="D108" i="52"/>
  <c r="C108" i="52"/>
  <c r="B108" i="52"/>
  <c r="A108" i="52"/>
  <c r="J107" i="52"/>
  <c r="I107" i="52"/>
  <c r="G107" i="52"/>
  <c r="F107" i="52"/>
  <c r="D107" i="52"/>
  <c r="C107" i="52"/>
  <c r="B107" i="52"/>
  <c r="A107" i="52"/>
  <c r="J106" i="52"/>
  <c r="I106" i="52"/>
  <c r="G106" i="52"/>
  <c r="F106" i="52"/>
  <c r="D106" i="52"/>
  <c r="C106" i="52"/>
  <c r="B106" i="52"/>
  <c r="A106" i="52"/>
  <c r="J105" i="52"/>
  <c r="I105" i="52"/>
  <c r="G105" i="52"/>
  <c r="F105" i="52"/>
  <c r="D105" i="52"/>
  <c r="C105" i="52"/>
  <c r="B105" i="52"/>
  <c r="A105" i="52"/>
  <c r="J104" i="52"/>
  <c r="I104" i="52"/>
  <c r="G104" i="52"/>
  <c r="F104" i="52"/>
  <c r="D104" i="52"/>
  <c r="C104" i="52"/>
  <c r="B104" i="52"/>
  <c r="A104" i="52"/>
  <c r="J103" i="52"/>
  <c r="I103" i="52"/>
  <c r="G103" i="52"/>
  <c r="F103" i="52"/>
  <c r="D103" i="52"/>
  <c r="C103" i="52"/>
  <c r="B103" i="52"/>
  <c r="A103" i="52"/>
  <c r="J102" i="52"/>
  <c r="I102" i="52"/>
  <c r="G102" i="52"/>
  <c r="F102" i="52"/>
  <c r="D102" i="52"/>
  <c r="C102" i="52"/>
  <c r="B102" i="52"/>
  <c r="A102" i="52"/>
  <c r="J101" i="52"/>
  <c r="I101" i="52"/>
  <c r="G101" i="52"/>
  <c r="F101" i="52"/>
  <c r="D101" i="52"/>
  <c r="C101" i="52"/>
  <c r="B101" i="52"/>
  <c r="A101" i="52"/>
  <c r="J100" i="52"/>
  <c r="I100" i="52"/>
  <c r="G100" i="52"/>
  <c r="F100" i="52"/>
  <c r="D100" i="52"/>
  <c r="C100" i="52"/>
  <c r="B100" i="52"/>
  <c r="A100" i="52"/>
  <c r="J99" i="52"/>
  <c r="I99" i="52"/>
  <c r="G99" i="52"/>
  <c r="F99" i="52"/>
  <c r="D99" i="52"/>
  <c r="C99" i="52"/>
  <c r="B99" i="52"/>
  <c r="A99" i="52"/>
  <c r="J98" i="52"/>
  <c r="I98" i="52"/>
  <c r="G98" i="52"/>
  <c r="F98" i="52"/>
  <c r="D98" i="52"/>
  <c r="C98" i="52"/>
  <c r="B98" i="52"/>
  <c r="A98" i="52"/>
  <c r="J97" i="52"/>
  <c r="I97" i="52"/>
  <c r="G97" i="52"/>
  <c r="F97" i="52"/>
  <c r="D97" i="52"/>
  <c r="C97" i="52"/>
  <c r="B97" i="52"/>
  <c r="A97" i="52"/>
  <c r="J96" i="52"/>
  <c r="I96" i="52"/>
  <c r="G96" i="52"/>
  <c r="F96" i="52"/>
  <c r="D96" i="52"/>
  <c r="C96" i="52"/>
  <c r="B96" i="52"/>
  <c r="A96" i="52"/>
  <c r="J95" i="52"/>
  <c r="I95" i="52"/>
  <c r="G95" i="52"/>
  <c r="F95" i="52"/>
  <c r="D95" i="52"/>
  <c r="C95" i="52"/>
  <c r="B95" i="52"/>
  <c r="A95" i="52"/>
  <c r="J94" i="52"/>
  <c r="I94" i="52"/>
  <c r="G94" i="52"/>
  <c r="F94" i="52"/>
  <c r="D94" i="52"/>
  <c r="C94" i="52"/>
  <c r="B94" i="52"/>
  <c r="A94" i="52"/>
  <c r="J93" i="52"/>
  <c r="I93" i="52"/>
  <c r="G93" i="52"/>
  <c r="F93" i="52"/>
  <c r="D93" i="52"/>
  <c r="C93" i="52"/>
  <c r="B93" i="52"/>
  <c r="A93" i="52"/>
  <c r="J92" i="52"/>
  <c r="I92" i="52"/>
  <c r="G92" i="52"/>
  <c r="F92" i="52"/>
  <c r="D92" i="52"/>
  <c r="C92" i="52"/>
  <c r="B92" i="52"/>
  <c r="A92" i="52"/>
  <c r="J91" i="52"/>
  <c r="I91" i="52"/>
  <c r="G91" i="52"/>
  <c r="F91" i="52"/>
  <c r="D91" i="52"/>
  <c r="C91" i="52"/>
  <c r="B91" i="52"/>
  <c r="A91" i="52"/>
  <c r="J90" i="52"/>
  <c r="I90" i="52"/>
  <c r="G90" i="52"/>
  <c r="F90" i="52"/>
  <c r="D90" i="52"/>
  <c r="C90" i="52"/>
  <c r="B90" i="52"/>
  <c r="A90" i="52"/>
  <c r="J89" i="52"/>
  <c r="I89" i="52"/>
  <c r="G89" i="52"/>
  <c r="F89" i="52"/>
  <c r="D89" i="52"/>
  <c r="C89" i="52"/>
  <c r="B89" i="52"/>
  <c r="A89" i="52"/>
  <c r="J88" i="52"/>
  <c r="I88" i="52"/>
  <c r="G88" i="52"/>
  <c r="F88" i="52"/>
  <c r="D88" i="52"/>
  <c r="C88" i="52"/>
  <c r="B88" i="52"/>
  <c r="A88" i="52"/>
  <c r="J87" i="52"/>
  <c r="I87" i="52"/>
  <c r="G87" i="52"/>
  <c r="F87" i="52"/>
  <c r="D87" i="52"/>
  <c r="C87" i="52"/>
  <c r="B87" i="52"/>
  <c r="A87" i="52"/>
  <c r="J86" i="52"/>
  <c r="I86" i="52"/>
  <c r="G86" i="52"/>
  <c r="F86" i="52"/>
  <c r="D86" i="52"/>
  <c r="C86" i="52"/>
  <c r="B86" i="52"/>
  <c r="A86" i="52"/>
  <c r="J85" i="52"/>
  <c r="I85" i="52"/>
  <c r="G85" i="52"/>
  <c r="F85" i="52"/>
  <c r="D85" i="52"/>
  <c r="C85" i="52"/>
  <c r="B85" i="52"/>
  <c r="A85" i="52"/>
  <c r="J84" i="52"/>
  <c r="I84" i="52"/>
  <c r="G84" i="52"/>
  <c r="F84" i="52"/>
  <c r="D84" i="52"/>
  <c r="C84" i="52"/>
  <c r="B84" i="52"/>
  <c r="A84" i="52"/>
  <c r="J83" i="52"/>
  <c r="I83" i="52"/>
  <c r="G83" i="52"/>
  <c r="F83" i="52"/>
  <c r="D83" i="52"/>
  <c r="C83" i="52"/>
  <c r="B83" i="52"/>
  <c r="A83" i="52"/>
  <c r="J82" i="52"/>
  <c r="I82" i="52"/>
  <c r="G82" i="52"/>
  <c r="F82" i="52"/>
  <c r="D82" i="52"/>
  <c r="C82" i="52"/>
  <c r="B82" i="52"/>
  <c r="A82" i="52"/>
  <c r="J81" i="52"/>
  <c r="I81" i="52"/>
  <c r="G81" i="52"/>
  <c r="F81" i="52"/>
  <c r="D81" i="52"/>
  <c r="C81" i="52"/>
  <c r="B81" i="52"/>
  <c r="A81" i="52"/>
  <c r="J80" i="52"/>
  <c r="I80" i="52"/>
  <c r="G80" i="52"/>
  <c r="F80" i="52"/>
  <c r="D80" i="52"/>
  <c r="C80" i="52"/>
  <c r="B80" i="52"/>
  <c r="A80" i="52"/>
  <c r="J79" i="52"/>
  <c r="I79" i="52"/>
  <c r="G79" i="52"/>
  <c r="F79" i="52"/>
  <c r="D79" i="52"/>
  <c r="C79" i="52"/>
  <c r="B79" i="52"/>
  <c r="A79" i="52"/>
  <c r="J78" i="52"/>
  <c r="I78" i="52"/>
  <c r="G78" i="52"/>
  <c r="F78" i="52"/>
  <c r="D78" i="52"/>
  <c r="C78" i="52"/>
  <c r="B78" i="52"/>
  <c r="A78" i="52"/>
  <c r="J77" i="52"/>
  <c r="I77" i="52"/>
  <c r="G77" i="52"/>
  <c r="F77" i="52"/>
  <c r="D77" i="52"/>
  <c r="C77" i="52"/>
  <c r="B77" i="52"/>
  <c r="A77" i="52"/>
  <c r="J76" i="52"/>
  <c r="I76" i="52"/>
  <c r="G76" i="52"/>
  <c r="F76" i="52"/>
  <c r="D76" i="52"/>
  <c r="C76" i="52"/>
  <c r="B76" i="52"/>
  <c r="A76" i="52"/>
  <c r="J75" i="52"/>
  <c r="I75" i="52"/>
  <c r="G75" i="52"/>
  <c r="F75" i="52"/>
  <c r="D75" i="52"/>
  <c r="C75" i="52"/>
  <c r="B75" i="52"/>
  <c r="A75" i="52"/>
  <c r="J74" i="52"/>
  <c r="I74" i="52"/>
  <c r="G74" i="52"/>
  <c r="F74" i="52"/>
  <c r="D74" i="52"/>
  <c r="C74" i="52"/>
  <c r="B74" i="52"/>
  <c r="A74" i="52"/>
  <c r="J73" i="52"/>
  <c r="I73" i="52"/>
  <c r="G73" i="52"/>
  <c r="F73" i="52"/>
  <c r="D73" i="52"/>
  <c r="C73" i="52"/>
  <c r="B73" i="52"/>
  <c r="A73" i="52"/>
  <c r="J72" i="52"/>
  <c r="I72" i="52"/>
  <c r="G72" i="52"/>
  <c r="F72" i="52"/>
  <c r="D72" i="52"/>
  <c r="C72" i="52"/>
  <c r="B72" i="52"/>
  <c r="A72" i="52"/>
  <c r="J71" i="52"/>
  <c r="I71" i="52"/>
  <c r="G71" i="52"/>
  <c r="F71" i="52"/>
  <c r="D71" i="52"/>
  <c r="C71" i="52"/>
  <c r="B71" i="52"/>
  <c r="A71" i="52"/>
  <c r="J70" i="52"/>
  <c r="I70" i="52"/>
  <c r="G70" i="52"/>
  <c r="F70" i="52"/>
  <c r="D70" i="52"/>
  <c r="C70" i="52"/>
  <c r="B70" i="52"/>
  <c r="A70" i="52"/>
  <c r="J69" i="52"/>
  <c r="I69" i="52"/>
  <c r="G69" i="52"/>
  <c r="F69" i="52"/>
  <c r="D69" i="52"/>
  <c r="C69" i="52"/>
  <c r="B69" i="52"/>
  <c r="A69" i="52"/>
  <c r="J68" i="52"/>
  <c r="I68" i="52"/>
  <c r="G68" i="52"/>
  <c r="F68" i="52"/>
  <c r="D68" i="52"/>
  <c r="C68" i="52"/>
  <c r="B68" i="52"/>
  <c r="A68" i="52"/>
  <c r="J67" i="52"/>
  <c r="I67" i="52"/>
  <c r="G67" i="52"/>
  <c r="F67" i="52"/>
  <c r="D67" i="52"/>
  <c r="C67" i="52"/>
  <c r="B67" i="52"/>
  <c r="A67" i="52"/>
  <c r="J66" i="52"/>
  <c r="I66" i="52"/>
  <c r="G66" i="52"/>
  <c r="F66" i="52"/>
  <c r="D66" i="52"/>
  <c r="C66" i="52"/>
  <c r="B66" i="52"/>
  <c r="A66" i="52"/>
  <c r="J65" i="52"/>
  <c r="I65" i="52"/>
  <c r="G65" i="52"/>
  <c r="F65" i="52"/>
  <c r="D65" i="52"/>
  <c r="C65" i="52"/>
  <c r="B65" i="52"/>
  <c r="A65" i="52"/>
  <c r="J64" i="52"/>
  <c r="I64" i="52"/>
  <c r="G64" i="52"/>
  <c r="F64" i="52"/>
  <c r="D64" i="52"/>
  <c r="C64" i="52"/>
  <c r="B64" i="52"/>
  <c r="A64" i="52"/>
  <c r="J63" i="52"/>
  <c r="I63" i="52"/>
  <c r="G63" i="52"/>
  <c r="F63" i="52"/>
  <c r="D63" i="52"/>
  <c r="C63" i="52"/>
  <c r="B63" i="52"/>
  <c r="A63" i="52"/>
  <c r="J62" i="52"/>
  <c r="I62" i="52"/>
  <c r="G62" i="52"/>
  <c r="F62" i="52"/>
  <c r="D62" i="52"/>
  <c r="C62" i="52"/>
  <c r="B62" i="52"/>
  <c r="A62" i="52"/>
  <c r="J61" i="52"/>
  <c r="I61" i="52"/>
  <c r="G61" i="52"/>
  <c r="F61" i="52"/>
  <c r="D61" i="52"/>
  <c r="C61" i="52"/>
  <c r="B61" i="52"/>
  <c r="A61" i="52"/>
  <c r="J60" i="52"/>
  <c r="I60" i="52"/>
  <c r="G60" i="52"/>
  <c r="F60" i="52"/>
  <c r="D60" i="52"/>
  <c r="C60" i="52"/>
  <c r="B60" i="52"/>
  <c r="A60" i="52"/>
  <c r="J59" i="52"/>
  <c r="I59" i="52"/>
  <c r="G59" i="52"/>
  <c r="F59" i="52"/>
  <c r="D59" i="52"/>
  <c r="C59" i="52"/>
  <c r="B59" i="52"/>
  <c r="A59" i="52"/>
  <c r="J58" i="52"/>
  <c r="I58" i="52"/>
  <c r="G58" i="52"/>
  <c r="F58" i="52"/>
  <c r="D58" i="52"/>
  <c r="C58" i="52"/>
  <c r="B58" i="52"/>
  <c r="A58" i="52"/>
  <c r="J57" i="52"/>
  <c r="I57" i="52"/>
  <c r="G57" i="52"/>
  <c r="F57" i="52"/>
  <c r="D57" i="52"/>
  <c r="C57" i="52"/>
  <c r="B57" i="52"/>
  <c r="A57" i="52"/>
  <c r="J56" i="52"/>
  <c r="I56" i="52"/>
  <c r="G56" i="52"/>
  <c r="F56" i="52"/>
  <c r="D56" i="52"/>
  <c r="C56" i="52"/>
  <c r="B56" i="52"/>
  <c r="A56" i="52"/>
  <c r="J55" i="52"/>
  <c r="I55" i="52"/>
  <c r="G55" i="52"/>
  <c r="F55" i="52"/>
  <c r="D55" i="52"/>
  <c r="C55" i="52"/>
  <c r="B55" i="52"/>
  <c r="A55" i="52"/>
  <c r="J54" i="52"/>
  <c r="I54" i="52"/>
  <c r="G54" i="52"/>
  <c r="F54" i="52"/>
  <c r="D54" i="52"/>
  <c r="C54" i="52"/>
  <c r="B54" i="52"/>
  <c r="A54" i="52"/>
  <c r="J53" i="52"/>
  <c r="I53" i="52"/>
  <c r="G53" i="52"/>
  <c r="F53" i="52"/>
  <c r="D53" i="52"/>
  <c r="C53" i="52"/>
  <c r="B53" i="52"/>
  <c r="A53" i="52"/>
  <c r="J52" i="52"/>
  <c r="I52" i="52"/>
  <c r="G52" i="52"/>
  <c r="F52" i="52"/>
  <c r="D52" i="52"/>
  <c r="C52" i="52"/>
  <c r="B52" i="52"/>
  <c r="A52" i="52"/>
  <c r="J51" i="52"/>
  <c r="I51" i="52"/>
  <c r="G51" i="52"/>
  <c r="F51" i="52"/>
  <c r="D51" i="52"/>
  <c r="C51" i="52"/>
  <c r="B51" i="52"/>
  <c r="A51" i="52"/>
  <c r="J50" i="52"/>
  <c r="I50" i="52"/>
  <c r="G50" i="52"/>
  <c r="F50" i="52"/>
  <c r="D50" i="52"/>
  <c r="C50" i="52"/>
  <c r="B50" i="52"/>
  <c r="A50" i="52"/>
  <c r="J49" i="52"/>
  <c r="I49" i="52"/>
  <c r="G49" i="52"/>
  <c r="F49" i="52"/>
  <c r="D49" i="52"/>
  <c r="C49" i="52"/>
  <c r="B49" i="52"/>
  <c r="A49" i="52"/>
  <c r="J48" i="52"/>
  <c r="I48" i="52"/>
  <c r="G48" i="52"/>
  <c r="F48" i="52"/>
  <c r="D48" i="52"/>
  <c r="C48" i="52"/>
  <c r="B48" i="52"/>
  <c r="A48" i="52"/>
  <c r="J47" i="52"/>
  <c r="I47" i="52"/>
  <c r="G47" i="52"/>
  <c r="F47" i="52"/>
  <c r="D47" i="52"/>
  <c r="C47" i="52"/>
  <c r="B47" i="52"/>
  <c r="A47" i="52"/>
  <c r="J46" i="52"/>
  <c r="I46" i="52"/>
  <c r="G46" i="52"/>
  <c r="F46" i="52"/>
  <c r="D46" i="52"/>
  <c r="C46" i="52"/>
  <c r="B46" i="52"/>
  <c r="A46" i="52"/>
  <c r="J45" i="52"/>
  <c r="I45" i="52"/>
  <c r="G45" i="52"/>
  <c r="F45" i="52"/>
  <c r="D45" i="52"/>
  <c r="C45" i="52"/>
  <c r="B45" i="52"/>
  <c r="A45" i="52"/>
  <c r="J44" i="52"/>
  <c r="I44" i="52"/>
  <c r="G44" i="52"/>
  <c r="F44" i="52"/>
  <c r="D44" i="52"/>
  <c r="C44" i="52"/>
  <c r="B44" i="52"/>
  <c r="A44" i="52"/>
  <c r="J43" i="52"/>
  <c r="I43" i="52"/>
  <c r="G43" i="52"/>
  <c r="F43" i="52"/>
  <c r="D43" i="52"/>
  <c r="C43" i="52"/>
  <c r="B43" i="52"/>
  <c r="A43" i="52"/>
  <c r="J42" i="52"/>
  <c r="I42" i="52"/>
  <c r="G42" i="52"/>
  <c r="F42" i="52"/>
  <c r="D42" i="52"/>
  <c r="C42" i="52"/>
  <c r="B42" i="52"/>
  <c r="A42" i="52"/>
  <c r="J41" i="52"/>
  <c r="I41" i="52"/>
  <c r="G41" i="52"/>
  <c r="F41" i="52"/>
  <c r="D41" i="52"/>
  <c r="C41" i="52"/>
  <c r="B41" i="52"/>
  <c r="A41" i="52"/>
  <c r="J40" i="52"/>
  <c r="I40" i="52"/>
  <c r="G40" i="52"/>
  <c r="F40" i="52"/>
  <c r="D40" i="52"/>
  <c r="C40" i="52"/>
  <c r="B40" i="52"/>
  <c r="A40" i="52"/>
  <c r="J39" i="52"/>
  <c r="I39" i="52"/>
  <c r="G39" i="52"/>
  <c r="F39" i="52"/>
  <c r="D39" i="52"/>
  <c r="C39" i="52"/>
  <c r="B39" i="52"/>
  <c r="A39" i="52"/>
  <c r="J38" i="52"/>
  <c r="I38" i="52"/>
  <c r="G38" i="52"/>
  <c r="F38" i="52"/>
  <c r="D38" i="52"/>
  <c r="C38" i="52"/>
  <c r="B38" i="52"/>
  <c r="A38" i="52"/>
  <c r="J37" i="52"/>
  <c r="I37" i="52"/>
  <c r="G37" i="52"/>
  <c r="F37" i="52"/>
  <c r="D37" i="52"/>
  <c r="C37" i="52"/>
  <c r="B37" i="52"/>
  <c r="A37" i="52"/>
  <c r="J36" i="52"/>
  <c r="I36" i="52"/>
  <c r="G36" i="52"/>
  <c r="F36" i="52"/>
  <c r="D36" i="52"/>
  <c r="C36" i="52"/>
  <c r="B36" i="52"/>
  <c r="A36" i="52"/>
  <c r="J35" i="52"/>
  <c r="I35" i="52"/>
  <c r="G35" i="52"/>
  <c r="F35" i="52"/>
  <c r="D35" i="52"/>
  <c r="C35" i="52"/>
  <c r="B35" i="52"/>
  <c r="A35" i="52"/>
  <c r="J34" i="52"/>
  <c r="I34" i="52"/>
  <c r="G34" i="52"/>
  <c r="F34" i="52"/>
  <c r="D34" i="52"/>
  <c r="C34" i="52"/>
  <c r="B34" i="52"/>
  <c r="A34" i="52"/>
  <c r="J33" i="52"/>
  <c r="I33" i="52"/>
  <c r="G33" i="52"/>
  <c r="F33" i="52"/>
  <c r="D33" i="52"/>
  <c r="C33" i="52"/>
  <c r="B33" i="52"/>
  <c r="A33" i="52"/>
  <c r="J32" i="52"/>
  <c r="I32" i="52"/>
  <c r="G32" i="52"/>
  <c r="F32" i="52"/>
  <c r="D32" i="52"/>
  <c r="C32" i="52"/>
  <c r="B32" i="52"/>
  <c r="A32" i="52"/>
  <c r="J31" i="52"/>
  <c r="I31" i="52"/>
  <c r="G31" i="52"/>
  <c r="F31" i="52"/>
  <c r="D31" i="52"/>
  <c r="C31" i="52"/>
  <c r="B31" i="52"/>
  <c r="A31" i="52"/>
  <c r="J30" i="52"/>
  <c r="I30" i="52"/>
  <c r="G30" i="52"/>
  <c r="F30" i="52"/>
  <c r="D30" i="52"/>
  <c r="C30" i="52"/>
  <c r="B30" i="52"/>
  <c r="A30" i="52"/>
  <c r="J29" i="52"/>
  <c r="I29" i="52"/>
  <c r="G29" i="52"/>
  <c r="F29" i="52"/>
  <c r="D29" i="52"/>
  <c r="C29" i="52"/>
  <c r="B29" i="52"/>
  <c r="A29" i="52"/>
  <c r="J28" i="52"/>
  <c r="I28" i="52"/>
  <c r="G28" i="52"/>
  <c r="F28" i="52"/>
  <c r="D28" i="52"/>
  <c r="C28" i="52"/>
  <c r="B28" i="52"/>
  <c r="A28" i="52"/>
  <c r="J27" i="52"/>
  <c r="I27" i="52"/>
  <c r="G27" i="52"/>
  <c r="F27" i="52"/>
  <c r="D27" i="52"/>
  <c r="C27" i="52"/>
  <c r="B27" i="52"/>
  <c r="A27" i="52"/>
  <c r="J26" i="52"/>
  <c r="I26" i="52"/>
  <c r="G26" i="52"/>
  <c r="F26" i="52"/>
  <c r="D26" i="52"/>
  <c r="C26" i="52"/>
  <c r="B26" i="52"/>
  <c r="A26" i="52"/>
  <c r="J25" i="52"/>
  <c r="I25" i="52"/>
  <c r="G25" i="52"/>
  <c r="F25" i="52"/>
  <c r="D25" i="52"/>
  <c r="C25" i="52"/>
  <c r="B25" i="52"/>
  <c r="A25" i="52"/>
  <c r="J24" i="52"/>
  <c r="I24" i="52"/>
  <c r="G24" i="52"/>
  <c r="F24" i="52"/>
  <c r="D24" i="52"/>
  <c r="C24" i="52"/>
  <c r="B24" i="52"/>
  <c r="A24" i="52"/>
  <c r="J23" i="52"/>
  <c r="I23" i="52"/>
  <c r="G23" i="52"/>
  <c r="F23" i="52"/>
  <c r="D23" i="52"/>
  <c r="C23" i="52"/>
  <c r="B23" i="52"/>
  <c r="A23" i="52"/>
  <c r="J22" i="52"/>
  <c r="I22" i="52"/>
  <c r="G22" i="52"/>
  <c r="F22" i="52"/>
  <c r="D22" i="52"/>
  <c r="C22" i="52"/>
  <c r="B22" i="52"/>
  <c r="A22" i="52"/>
  <c r="J21" i="52"/>
  <c r="I21" i="52"/>
  <c r="G21" i="52"/>
  <c r="F21" i="52"/>
  <c r="D21" i="52"/>
  <c r="C21" i="52"/>
  <c r="B21" i="52"/>
  <c r="A21" i="52"/>
  <c r="J20" i="52"/>
  <c r="I20" i="52"/>
  <c r="G20" i="52"/>
  <c r="F20" i="52"/>
  <c r="D20" i="52"/>
  <c r="C20" i="52"/>
  <c r="B20" i="52"/>
  <c r="A20" i="52"/>
  <c r="J19" i="52"/>
  <c r="I19" i="52"/>
  <c r="G19" i="52"/>
  <c r="F19" i="52"/>
  <c r="D19" i="52"/>
  <c r="C19" i="52"/>
  <c r="B19" i="52"/>
  <c r="A19" i="52"/>
  <c r="J18" i="52"/>
  <c r="I18" i="52"/>
  <c r="G18" i="52"/>
  <c r="F18" i="52"/>
  <c r="D18" i="52"/>
  <c r="C18" i="52"/>
  <c r="B18" i="52"/>
  <c r="A18" i="52"/>
  <c r="J17" i="52"/>
  <c r="I17" i="52"/>
  <c r="G17" i="52"/>
  <c r="F17" i="52"/>
  <c r="D17" i="52"/>
  <c r="C17" i="52"/>
  <c r="B17" i="52"/>
  <c r="A17" i="52"/>
  <c r="J16" i="52"/>
  <c r="I16" i="52"/>
  <c r="G16" i="52"/>
  <c r="F16" i="52"/>
  <c r="D16" i="52"/>
  <c r="C16" i="52"/>
  <c r="B16" i="52"/>
  <c r="A16" i="52"/>
  <c r="J15" i="52"/>
  <c r="I15" i="52"/>
  <c r="G15" i="52"/>
  <c r="F15" i="52"/>
  <c r="D15" i="52"/>
  <c r="C15" i="52"/>
  <c r="B15" i="52"/>
  <c r="A15" i="52"/>
  <c r="J14" i="52"/>
  <c r="I14" i="52"/>
  <c r="G14" i="52"/>
  <c r="F14" i="52"/>
  <c r="D14" i="52"/>
  <c r="C14" i="52"/>
  <c r="B14" i="52"/>
  <c r="A14" i="52"/>
  <c r="J13" i="52"/>
  <c r="I13" i="52"/>
  <c r="G13" i="52"/>
  <c r="F13" i="52"/>
  <c r="D13" i="52"/>
  <c r="C13" i="52"/>
  <c r="B13" i="52"/>
  <c r="A13" i="52"/>
  <c r="J12" i="52"/>
  <c r="I12" i="52"/>
  <c r="G12" i="52"/>
  <c r="F12" i="52"/>
  <c r="D12" i="52"/>
  <c r="C12" i="52"/>
  <c r="B12" i="52"/>
  <c r="A12" i="52"/>
  <c r="J11" i="52"/>
  <c r="I11" i="52"/>
  <c r="G11" i="52"/>
  <c r="F11" i="52"/>
  <c r="D11" i="52"/>
  <c r="C11" i="52"/>
  <c r="B11" i="52"/>
  <c r="A11" i="52"/>
  <c r="J10" i="52"/>
  <c r="I10" i="52"/>
  <c r="G10" i="52"/>
  <c r="F10" i="52"/>
  <c r="D10" i="52"/>
  <c r="C10" i="52"/>
  <c r="B10" i="52"/>
  <c r="A10" i="52"/>
  <c r="A6" i="51" l="1"/>
  <c r="A321" i="50" l="1"/>
  <c r="A320" i="50"/>
  <c r="A319" i="50"/>
  <c r="A318" i="50"/>
  <c r="A317" i="50"/>
  <c r="A316" i="50"/>
  <c r="A315" i="50"/>
  <c r="A314" i="50"/>
  <c r="A313" i="50"/>
  <c r="A312" i="50"/>
  <c r="A311" i="50"/>
  <c r="A310" i="50"/>
  <c r="A309" i="50"/>
  <c r="A308" i="50"/>
  <c r="A307" i="50"/>
  <c r="A306" i="50"/>
  <c r="A305" i="50"/>
  <c r="A304" i="50"/>
  <c r="A303" i="50"/>
  <c r="A302" i="50"/>
  <c r="A301" i="50"/>
  <c r="A299" i="50"/>
  <c r="A298" i="50"/>
  <c r="A296" i="50"/>
  <c r="A295" i="50"/>
  <c r="A294" i="50"/>
  <c r="A293" i="50"/>
  <c r="A292" i="50"/>
  <c r="A291" i="50"/>
  <c r="A290" i="50"/>
  <c r="A289" i="50"/>
  <c r="A288" i="50"/>
  <c r="A287" i="50"/>
  <c r="A286" i="50"/>
  <c r="A285" i="50"/>
  <c r="A284" i="50"/>
  <c r="A283" i="50"/>
  <c r="A282" i="50"/>
  <c r="A281" i="50"/>
  <c r="A280" i="50"/>
  <c r="A279" i="50"/>
  <c r="A278" i="50"/>
  <c r="A277" i="50"/>
  <c r="A276" i="50"/>
  <c r="A275" i="50"/>
  <c r="A274" i="50"/>
  <c r="A273" i="50"/>
  <c r="A272" i="50"/>
  <c r="A271" i="50"/>
  <c r="A270" i="50"/>
  <c r="A269" i="50"/>
  <c r="A268" i="50"/>
  <c r="A267" i="50"/>
  <c r="A266" i="50"/>
  <c r="A265" i="50"/>
  <c r="A264" i="50"/>
  <c r="A263" i="50"/>
  <c r="A262" i="50"/>
  <c r="A261" i="50"/>
  <c r="A260" i="50"/>
  <c r="A259" i="50"/>
  <c r="A258" i="50"/>
  <c r="A257" i="50"/>
  <c r="A256" i="50"/>
  <c r="A255" i="50"/>
  <c r="A254" i="50"/>
  <c r="A253" i="50"/>
  <c r="A252" i="50"/>
  <c r="A251" i="50"/>
  <c r="A250" i="50"/>
  <c r="A249" i="50"/>
  <c r="A248" i="50"/>
  <c r="A247" i="50"/>
  <c r="A246" i="50"/>
  <c r="A245" i="50"/>
  <c r="A244" i="50"/>
  <c r="A243" i="50"/>
  <c r="A242" i="50"/>
  <c r="A241" i="50"/>
  <c r="A240" i="50"/>
  <c r="A239" i="50"/>
  <c r="A238" i="50"/>
  <c r="A237" i="50"/>
  <c r="A236" i="50"/>
  <c r="A235" i="50"/>
  <c r="A234" i="50"/>
  <c r="A233" i="50"/>
  <c r="A232" i="50"/>
  <c r="A231" i="50"/>
  <c r="A230" i="50"/>
  <c r="A229" i="50"/>
  <c r="A228" i="50"/>
  <c r="A227" i="50"/>
  <c r="A226" i="50"/>
  <c r="A225" i="50"/>
  <c r="A224" i="50"/>
  <c r="A223" i="50"/>
  <c r="A222" i="50"/>
  <c r="A221" i="50"/>
  <c r="A220" i="50"/>
  <c r="A219" i="50"/>
  <c r="A218" i="50"/>
  <c r="A217" i="50"/>
  <c r="A216" i="50"/>
  <c r="A215" i="50"/>
  <c r="A214" i="50"/>
  <c r="A213" i="50"/>
  <c r="A212" i="50"/>
  <c r="A211" i="50"/>
  <c r="A210" i="50"/>
  <c r="A209" i="50"/>
  <c r="A208" i="50"/>
  <c r="A207" i="50"/>
  <c r="A206" i="50"/>
  <c r="A205" i="50"/>
  <c r="A204" i="50"/>
  <c r="A203" i="50"/>
  <c r="A202" i="50"/>
  <c r="A201" i="50"/>
  <c r="A200" i="50"/>
  <c r="A199" i="50"/>
  <c r="A198" i="50"/>
  <c r="A197" i="50"/>
  <c r="A196" i="50"/>
  <c r="A195" i="50"/>
  <c r="A194" i="50"/>
  <c r="A193" i="50"/>
  <c r="A192" i="50"/>
  <c r="A191" i="50"/>
  <c r="A190" i="50"/>
  <c r="A189" i="50"/>
  <c r="A188" i="50"/>
  <c r="A187" i="50"/>
  <c r="A186" i="50"/>
  <c r="A185" i="50"/>
  <c r="A184" i="50"/>
  <c r="A182" i="50"/>
  <c r="A181" i="50"/>
  <c r="A180" i="50"/>
  <c r="A179" i="50"/>
  <c r="A178" i="50"/>
  <c r="A177" i="50"/>
  <c r="A176" i="50"/>
  <c r="A175" i="50"/>
  <c r="A174" i="50"/>
  <c r="A173" i="50"/>
  <c r="A172" i="50"/>
  <c r="A171" i="50"/>
  <c r="A170" i="50"/>
  <c r="A169" i="50"/>
  <c r="A168" i="50"/>
  <c r="A167" i="50"/>
  <c r="A166" i="50"/>
  <c r="A165" i="50"/>
  <c r="A164" i="50"/>
  <c r="A163" i="50"/>
  <c r="A162" i="50"/>
  <c r="A161" i="50"/>
  <c r="A160" i="50"/>
  <c r="A159" i="50"/>
  <c r="A158" i="50"/>
  <c r="A157" i="50"/>
  <c r="A156" i="50"/>
  <c r="A155" i="50"/>
  <c r="A154" i="50"/>
  <c r="A153" i="50"/>
  <c r="A152" i="50"/>
  <c r="A151" i="50"/>
  <c r="A150" i="50"/>
  <c r="A149" i="50"/>
  <c r="A148" i="50"/>
  <c r="A147" i="50"/>
  <c r="A146" i="50"/>
  <c r="A145" i="50"/>
  <c r="A144" i="50"/>
  <c r="A143" i="50"/>
  <c r="A142" i="50"/>
  <c r="A141" i="50"/>
  <c r="A140" i="50"/>
  <c r="A139" i="50"/>
  <c r="A138" i="50"/>
  <c r="A137" i="50"/>
  <c r="A136" i="50"/>
  <c r="A135" i="50"/>
  <c r="A134" i="50"/>
  <c r="A133" i="50"/>
  <c r="A132" i="50"/>
  <c r="A131" i="50"/>
  <c r="A130" i="50"/>
  <c r="A129" i="50"/>
  <c r="A128" i="50"/>
  <c r="A127" i="50"/>
  <c r="A126" i="50"/>
  <c r="A125" i="50"/>
  <c r="A124" i="50"/>
  <c r="A123" i="50"/>
  <c r="A122" i="50"/>
  <c r="A121" i="50"/>
  <c r="A120" i="50"/>
  <c r="A119" i="50"/>
  <c r="A118" i="50"/>
  <c r="A117" i="50"/>
  <c r="A116" i="50"/>
  <c r="A115" i="50"/>
  <c r="A114" i="50"/>
  <c r="A113" i="50"/>
  <c r="A112" i="50"/>
  <c r="A111" i="50"/>
  <c r="A110" i="50"/>
  <c r="A109" i="50"/>
  <c r="A108" i="50"/>
  <c r="A107" i="50"/>
  <c r="A106" i="50"/>
  <c r="A105" i="50"/>
  <c r="A104" i="50"/>
  <c r="A103" i="50"/>
  <c r="A102" i="50"/>
  <c r="A101" i="50"/>
  <c r="A100" i="50"/>
  <c r="A99" i="50"/>
  <c r="A98" i="50"/>
  <c r="A97" i="50"/>
  <c r="A96" i="50"/>
  <c r="A95" i="50"/>
  <c r="A94" i="50"/>
  <c r="A93" i="50"/>
  <c r="A92" i="50"/>
  <c r="A91" i="50"/>
  <c r="A90" i="50"/>
  <c r="A89" i="50"/>
  <c r="A88" i="50"/>
  <c r="A87" i="50"/>
  <c r="A86" i="50"/>
  <c r="A85" i="50"/>
  <c r="A84" i="50"/>
  <c r="A83" i="50"/>
  <c r="A82" i="50"/>
  <c r="A81" i="50"/>
  <c r="A80" i="50"/>
  <c r="A79" i="50"/>
  <c r="A78" i="50"/>
  <c r="A77" i="50"/>
  <c r="A76" i="50"/>
  <c r="A75" i="50"/>
  <c r="A74" i="50"/>
  <c r="A73" i="50"/>
  <c r="A72" i="50"/>
  <c r="A71" i="50"/>
  <c r="A70" i="50"/>
  <c r="A69" i="50"/>
  <c r="A68" i="50"/>
  <c r="A67" i="50"/>
  <c r="A66" i="50"/>
  <c r="A65" i="50"/>
  <c r="A64" i="50"/>
  <c r="A63" i="50"/>
  <c r="A62" i="50"/>
  <c r="A61" i="50"/>
  <c r="A60" i="50"/>
  <c r="A59" i="50"/>
  <c r="A58" i="50"/>
  <c r="A57" i="50"/>
  <c r="A56" i="50"/>
  <c r="A55" i="50"/>
  <c r="A54" i="50"/>
  <c r="A53" i="50"/>
  <c r="A52" i="50"/>
  <c r="A51" i="50"/>
  <c r="A50" i="50"/>
  <c r="A49" i="50"/>
  <c r="A48" i="50"/>
  <c r="A47" i="50"/>
  <c r="A46" i="50"/>
  <c r="A45" i="50"/>
  <c r="A44" i="50"/>
  <c r="A43" i="50"/>
  <c r="A42" i="50"/>
  <c r="A41" i="50"/>
  <c r="A40" i="50"/>
  <c r="A39" i="50"/>
  <c r="A38" i="50"/>
  <c r="A37" i="50"/>
  <c r="A36" i="50"/>
  <c r="A35" i="50"/>
  <c r="A34" i="50"/>
  <c r="A33" i="50"/>
  <c r="A32" i="50"/>
  <c r="A31" i="50"/>
  <c r="A30" i="50"/>
  <c r="A29" i="50"/>
  <c r="A28" i="50"/>
  <c r="A27" i="50"/>
  <c r="A26" i="50"/>
  <c r="A25" i="50"/>
  <c r="A24" i="50"/>
  <c r="A23" i="50"/>
  <c r="A22" i="50"/>
  <c r="A21" i="50"/>
  <c r="A20" i="50"/>
  <c r="A19" i="50"/>
  <c r="A18" i="50"/>
  <c r="A17" i="50"/>
  <c r="A16" i="50"/>
  <c r="A15" i="50"/>
  <c r="A14" i="50"/>
  <c r="A13" i="50"/>
  <c r="A12" i="50"/>
  <c r="A11" i="50"/>
  <c r="A10" i="50"/>
  <c r="A6" i="50"/>
  <c r="A6" i="48"/>
</calcChain>
</file>

<file path=xl/metadata.xml><?xml version="1.0" encoding="utf-8"?>
<metadata xmlns="http://schemas.openxmlformats.org/spreadsheetml/2006/main">
  <metadataTypes count="1">
    <metadataType name="XLMDX" minSupportedVersion="120000" copy="1" pasteAll="1" pasteValues="1" merge="1" splitFirst="1" rowColShift="1" clearFormats="1" clearComments="1" assign="1" coerce="1"/>
  </metadataTypes>
  <metadataStrings count="93">
    <s v="Balance_Sheets_VFF"/>
    <s v="{[dim UNIT].[Unit - Nafn].&amp;[Milljónir]}"/>
    <s v="{[dim REF_PERIOD].[PERIOD - Nafn].&amp;[Mánuður]}"/>
    <s v="{[dim SECTOR].[SECTOR_IS].[SECTOR_1].&amp;[Samtals innlendir og erlendir aðilar].&amp;[Innlendir aðilar].&amp;[Fjármálafyrirtæki].&amp;[Sjóðir].&amp;[Verðbréfa-, fjárfestinga- og fagfjárfestasjóðir án peningamarkaðssjóða].&amp;[Verðbréfasjóður,Vogunarsjóður],[dim SECTOR].[SECTOR_IS].[SECTOR_1].&amp;[Samtals innlendir og erlendir aðilar].&amp;[Innlendir aðilar].&amp;[Fjármálafyrirtæki].&amp;[Sjóðir].&amp;[Verðbréfa-, fjárfestinga- og fagfjárfestasjóðir án peningamarkaðssjóða].&amp;[Fagfjárfestasjóður,Vogunarsjóður],[dim SECTOR].[SECTOR_IS].[SECTOR_1].&amp;[Samtals innlendir og erlendir aðilar].&amp;[Innlendir aðilar].&amp;[Fjármálafyrirtæki].&amp;[Sjóðir].&amp;[Verðbréfa-, fjárfestinga- og fagfjárfestasjóðir án peningamarkaðssjóða].&amp;[Fjárfestingarsjóður,Vogunarsjóður]}"/>
    <s v="[Measures].[OBS_VALUE']"/>
    <s v="[dim ACCOUNT_ENTRY].[ACCOUNT_ENTRY - NAFN].&amp;[Eignir]"/>
    <s v="[dim INSTR_ASSET].[INSTR_ASSET_ID].[Level_1_ID].&amp;[F_NG]"/>
    <s v="[dim DATE].[Ár og mánuður].&amp;[2023-12]"/>
    <s v="#,0.00"/>
    <s v="[dim INSTR_ASSET].[INSTR_ASSET_ID].[Level_1_ID].&amp;[F_NG].&amp;[F]"/>
    <s v="[dim INSTR_ASSET].[INSTR_ASSET_ID].[Level_1_ID].&amp;[F_NG].&amp;[F].&amp;[F2]"/>
    <s v="[dim INSTR_ASSET].[INSTR_ASSET_ID].[Level_1_ID].&amp;[F_NG].&amp;[F].&amp;[F2].&amp;[F2M].&amp;[F22]"/>
    <s v="[dim INSTR_ASSET].[INSTR_ASSET_ID].[Level_1_ID].&amp;[F_NG].&amp;[F].&amp;[F2].&amp;[F2M].&amp;[F22].&amp;[F229]"/>
    <s v="[dim COUNTERPART_SECTOR].[COUNTERPART_SECTOR_ID].[COUNTERPART_SECTOR_1].&amp;[S0].&amp;[S1].&amp;[S12].&amp;[S122]"/>
    <s v="[dim INSTR_ASSET].[INSTR_ASSET_ID].[Level_1_ID].&amp;[F_NG].&amp;[F].&amp;[F2].&amp;[F2M].&amp;[F22].&amp;[F22_OB]"/>
    <s v="[dim INSTR_ASSET].[INSTR_ASSET_ID].[Level_1_ID].&amp;[F_NG].&amp;[F].&amp;[F2].&amp;[F2M].&amp;[F29]"/>
    <s v="[dim INSTR_ASSET].[INSTR_ASSET_ID].[Level_1_ID].&amp;[F_NG].&amp;[F].&amp;[F2].&amp;[F2M].&amp;[F29].&amp;[F29A]"/>
    <s v="[dim INSTR_ASSET].[INSTR_ASSET_ID].[Level_1_ID].&amp;[F_NG].&amp;[F].&amp;[F3]"/>
    <s v="[dim INSTR_ASSET].[INSTR_ASSET_ID].[Level_1_ID].&amp;[F_NG].&amp;[F].&amp;[F3].&amp;[F3_VT]"/>
    <s v="[dim INSTR_ASSET].[INSTR_ASSET_ID].[Level_1_ID].&amp;[F_NG].&amp;[F].&amp;[F3].&amp;[F3_VT].&amp;[F3_VT_AN]"/>
    <s v="[dim COUNTERPART_SECTOR].[COUNTERPART_SECTOR_ID].[COUNTERPART_SECTOR_1].&amp;[S0].&amp;[S1]"/>
    <s v="[dim COUNTERPART_SECTOR].[COUNTERPART_SECTOR_ID].[COUNTERPART_SECTOR_1].&amp;[S0].&amp;[S1].&amp;[S11]"/>
    <s v="[dim COUNTERPART_SECTOR].[COUNTERPART_SECTOR_ID].[COUNTERPART_SECTOR_1].&amp;[S0].&amp;[S1].&amp;[S12]"/>
    <s v="[dim COUNTERPART_SECTOR].[COUNTERPART_SECTOR_ID].[COUNTERPART_SECTOR_1].&amp;[S0].&amp;[S1].&amp;[S12].&amp;[S12L].&amp;[S124]"/>
    <s v="[dim COUNTERPART_SECTOR].[COUNTERPART_SECTOR_ID].[COUNTERPART_SECTOR_1].&amp;[S0].&amp;[S1].&amp;[S12].&amp;[S125]"/>
    <s v="[dim COUNTERPART_SECTOR].[COUNTERPART_SECTOR_ID].[COUNTERPART_SECTOR_1].&amp;[S0].&amp;[S1].&amp;[S12].&amp;[S127]"/>
    <s v="[dim COUNTERPART_SECTOR].[COUNTERPART_SECTOR_ID].[COUNTERPART_SECTOR_1].&amp;[S0].&amp;[S1].&amp;[S12].&amp;[S128]"/>
    <s v="[dim COUNTERPART_SECTOR].[COUNTERPART_SECTOR_ID].[COUNTERPART_SECTOR_1].&amp;[S0].&amp;[S1].&amp;[S13]"/>
    <s v="[dim COUNTERPART_SECTOR].[COUNTERPART_SECTOR_ID].[COUNTERPART_SECTOR_1].&amp;[S0].&amp;[S1].&amp;[S13].&amp;[S1311]"/>
    <s v="[dim COUNTERPART_SECTOR].[COUNTERPART_SECTOR_ID].[COUNTERPART_SECTOR_1].&amp;[S0].&amp;[S1].&amp;[S13].&amp;[S1313]"/>
    <s v="[dim INSTR_ASSET].[INSTR_ASSET_ID].[Level_1_ID].&amp;[F_NG].&amp;[F].&amp;[F3].&amp;[F3_XX]"/>
    <s v="[dim COUNTERPART_SECTOR].[COUNTERPART_SECTOR_ID].[COUNTERPART_SECTOR_1].&amp;[S0].&amp;[S1].&amp;[S12].&amp;[S126]"/>
    <s v="[dim COUNTERPART_SECTOR].[COUNTERPART_SECTOR_ID].[COUNTERPART_SECTOR_1].&amp;[S0].&amp;[S2]"/>
    <s v="[dim INSTR_ASSET].[INSTR_ASSET_ID].[Level_1_ID].&amp;[F_NG].&amp;[F].&amp;[F4]"/>
    <s v="[dim INSTR_ASSET].[INSTR_ASSET_ID].[Level_1_ID].&amp;[F_NG].&amp;[F].&amp;[F4].&amp;[F4_UL].&amp;[F4_XX]"/>
    <s v="[dim COUNTERPART_SECTOR].[COUNTERPART_SECTOR_ID].[COUNTERPART_SECTOR_1].&amp;[S0].&amp;[S1].&amp;[S11].&amp;[S11THJ]"/>
    <s v="[dim COUNTERPART_SECTOR].[COUNTERPART_SECTOR_ID].[COUNTERPART_SECTOR_1].&amp;[S0].&amp;[S1].&amp;[S11].&amp;[S11THJ].&amp;[S11THF]"/>
    <s v="[dim COUNTERPART_SECTOR].[COUNTERPART_SECTOR_ID].[COUNTERPART_SECTOR_1].&amp;[S0].&amp;[S1].&amp;[S11].&amp;[S11THJ].&amp;[S11THA]"/>
    <s v="[dim COUNTERPART_SECTOR].[COUNTERPART_SECTOR_ID].[COUNTERPART_SECTOR_1].&amp;[S0].&amp;[S1].&amp;[S14]"/>
    <s v="[dim INSTR_ASSET].[INSTR_ASSET_ID].[Level_1_ID].&amp;[F_NG].&amp;[F].&amp;[F5]"/>
    <s v="[dim INSTR_ASSET].[INSTR_ASSET_ID].[Level_1_ID].&amp;[F_NG].&amp;[F].&amp;[F5].&amp;[F51]"/>
    <s v="[dim INSTR_ASSET].[INSTR_ASSET_ID].[Level_1_ID].&amp;[F_NG].&amp;[F].&amp;[F5].&amp;[F52]"/>
    <s v="[dim COUNTERPART_SECTOR].[COUNTERPART_SECTOR_ID].[COUNTERPART_SECTOR_1].&amp;[S0].&amp;[S1].&amp;[S12].&amp;[S12L].&amp;[S123]"/>
    <s v="[dim INSTR_ASSET].[INSTR_ASSET_ID].[Level_1_ID].&amp;[F_NG].&amp;[F].&amp;[F7]"/>
    <s v="[dim INSTR_ASSET].[INSTR_ASSET_ID].[Level_1_ID].&amp;[F_NG].&amp;[F].&amp;[F7].&amp;[F71].&amp;[F711]"/>
    <s v="[dim INSTR_ASSET].[INSTR_ASSET_ID].[Level_1_ID].&amp;[F_NG].&amp;[F].&amp;[F7].&amp;[F71].&amp;[F712].&amp;[F712A]"/>
    <s v="[dim INSTR_ASSET].[INSTR_ASSET_ID].[Level_1_ID].&amp;[F_NG].&amp;[F].&amp;[F7].&amp;[F71].&amp;[F712].&amp;[F712C]"/>
    <s v="[dim INSTR_ASSET].[INSTR_ASSET_ID].[Level_1_ID].&amp;[F_NG].&amp;[F].&amp;[F8]"/>
    <s v="[dim INSTR_ASSET].[INSTR_ASSET_ID].[Level_1_ID].&amp;[F_NG].&amp;[F].&amp;[F8].&amp;[F81]"/>
    <s v="[dim INSTR_ASSET].[INSTR_ASSET_ID].[Level_1_ID].&amp;[F_NG].&amp;[F].&amp;[F8].&amp;[F89]"/>
    <s v="[dim COUNTERPART_SECTOR].[COUNTERPART_SECTOR_ID].[COUNTERPART_SECTOR_1].&amp;[S0].&amp;[S1].&amp;[S1_X]"/>
    <s v="[dim INSTR_ASSET].[INSTR_ASSET_ID].[Level_1_ID].&amp;[F_NG].&amp;[NG]"/>
    <s v="[dim ACCOUNT_ENTRY].[ACCOUNT_ENTRY - NAFN].&amp;[Skuldir]"/>
    <s v="[dim INSTR_ASSET].[INSTR_ASSET_ID].[Level_1_ID].&amp;[F_NG].&amp;[F].&amp;[F4].&amp;[F4_UL].&amp;[F4_XX].&amp;[F4_XX_BL]"/>
    <s v="{[dim SECTOR].[SECTOR_IS].[SECTOR_1].&amp;[Samtals innlendir og erlendir aðilar].&amp;[Innlendir aðilar].&amp;[Fjármálafyrirtæki].&amp;[Sjóðir].&amp;[Peningamarkaðssjóðir].&amp;[Verðbréfasjóður,Peningamarkaðssjóður],[dim SECTOR].[SECTOR_IS].[SECTOR_1].&amp;[Samtals innlendir og erlendir aðilar].&amp;[Innlendir aðilar].&amp;[Fjármálafyrirtæki].&amp;[Sjóðir].&amp;[Verðbréfa-, fjárfestinga- og fagfjárfestasjóðir án peningamarkaðssjóða].&amp;[Verðbréfasjóðir, aðrir sjóðir],[dim SECTOR].[SECTOR_IS].[SECTOR_1].&amp;[Samtals innlendir og erlendir aðilar].&amp;[Innlendir aðilar].&amp;[Fjármálafyrirtæki].&amp;[Sjóðir].&amp;[Verðbréfa-, fjárfestinga- og fagfjárfestasjóðir án peningamarkaðssjóða].&amp;[Verðbréfasjóður,Vogunarsjóður],[dim SECTOR].[SECTOR_IS].[SECTOR_1].&amp;[Samtals innlendir og erlendir aðilar].&amp;[Innlendir aðilar].&amp;[Fjármálafyrirtæki].&amp;[Sjóðir].&amp;[Verðbréfa-, fjárfestinga- og fagfjárfestasjóðir án peningamarkaðssjóða].&amp;[Verðbréfasjóður,Framtakssjóður],[dim SECTOR].[SECTOR_IS].[SECTOR_1].&amp;[Samtals innlendir og erlendir aðilar].&amp;[Innlendir aðilar].&amp;[Fjármálafyrirtæki].&amp;[Sjóðir].&amp;[Verðbréfa-, fjárfestinga- og fagfjárfestasjóðir án peningamarkaðssjóða].&amp;[Verðbréfasjóður,Fasteignasjóður],[dim SECTOR].[SECTOR_IS].[SECTOR_1].&amp;[Samtals innlendir og erlendir aðilar].&amp;[Innlendir aðilar].&amp;[Fjármálafyrirtæki].&amp;[Sjóðir].&amp;[Verðbréfa-, fjárfestinga- og fagfjárfestasjóðir án peningamarkaðssjóða].&amp;[Verðbréfasjóður,Blandaður sjóður],[dim SECTOR].[SECTOR_IS].[SECTOR_1].&amp;[Samtals innlendir og erlendir aðilar].&amp;[Innlendir aðilar].&amp;[Fjármálafyrirtæki].&amp;[Sjóðir].&amp;[Verðbréfa-, fjárfestinga- og fagfjárfestasjóðir án peningamarkaðssjóða].&amp;[Verðbréfasjóður,Hlutabréfasjóður],[dim SECTOR].[SECTOR_IS].[SECTOR_1].&amp;[Samtals innlendir og erlendir aðilar].&amp;[Innlendir aðilar].&amp;[Fjármálafyrirtæki].&amp;[Sjóðir].&amp;[Verðbréfa-, fjárfestinga- og fagfjárfestasjóðir án peningamarkaðssjóða].&amp;[Verðbréfasjóður,Skuldabréfasjóður],[dim SECTOR].[SECTOR_IS].[SECTOR_1].&amp;[Samtals innlendir og erlendir aðilar].&amp;[Innlendir aðilar].&amp;[Fjármálafyrirtæki].&amp;[Sjóðir].&amp;[Verðbréfa-, fjárfestinga- og fagfjárfestasjóðir án peningamarkaðssjóða].&amp;[Verðbréfasjóður,Sérhæfðar fjárfestingar]}"/>
    <s v="[dim COUNTERPART_SECTOR].[COUNTERPART_SECTOR_ID].[COUNTERPART_SECTOR_1].&amp;[S0].&amp;[S2].&amp;[S2_S124]"/>
    <s v="[dim INSTR_ASSET].[INSTR_ASSET_ID].[Level_1_ID].&amp;[F_NG].&amp;[F].&amp;[F3].&amp;[F3_VT].&amp;[F3_VT_IHH]"/>
    <s v="[dim COUNTERPART_SECTOR].[COUNTERPART_SECTOR_ID].[COUNTERPART_SECTOR_1].&amp;[S0].&amp;[S2].&amp;[S2_S122]"/>
    <s v="{[dim SECTOR].[SECTOR_IS].[SECTOR_1].&amp;[Samtals innlendir og erlendir aðilar].&amp;[Innlendir aðilar].&amp;[Fjármálafyrirtæki].&amp;[Sjóðir].&amp;[Verðbréfa-, fjárfestinga- og fagfjárfestasjóðir án peningamarkaðssjóða].&amp;[Verðbréfasjóður,Skuldabréfasjóður],[dim SECTOR].[SECTOR_IS].[SECTOR_1].&amp;[Samtals innlendir og erlendir aðilar].&amp;[Innlendir aðilar].&amp;[Fjármálafyrirtæki].&amp;[Sjóðir].&amp;[Verðbréfa-, fjárfestinga- og fagfjárfestasjóðir án peningamarkaðssjóða].&amp;[Fagfjárfestasjóður,Skuldabréfasjóður],[dim SECTOR].[SECTOR_IS].[SECTOR_1].&amp;[Samtals innlendir og erlendir aðilar].&amp;[Innlendir aðilar].&amp;[Fjármálafyrirtæki].&amp;[Sjóðir].&amp;[Verðbréfa-, fjárfestinga- og fagfjárfestasjóðir án peningamarkaðssjóða].&amp;[Fjárfestingarsjóður,Skuldabréfasjóður]}"/>
    <s v="[dim COUNTERPART_SECTOR].[COUNTERPART_SECTOR_ID].[COUNTERPART_SECTOR_1].&amp;[S0].&amp;[S1].&amp;[S11].&amp;[S11SJA]"/>
    <s v="[dim COUNTERPART_SECTOR].[COUNTERPART_SECTOR_ID].[COUNTERPART_SECTOR_1].&amp;[S0].&amp;[S1].&amp;[S11].&amp;[S11IDN]"/>
    <s v="[dim COUNTERPART_SECTOR].[COUNTERPART_SECTOR_ID].[COUNTERPART_SECTOR_1].&amp;[S0].&amp;[S1].&amp;[S11].&amp;[S11MAN]"/>
    <s v="[dim COUNTERPART_SECTOR].[COUNTERPART_SECTOR_ID].[COUNTERPART_SECTOR_1].&amp;[S0].&amp;[S1].&amp;[S11].&amp;[S11VEN]"/>
    <s v="[dim COUNTERPART_SECTOR].[COUNTERPART_SECTOR_ID].[COUNTERPART_SECTOR_1].&amp;[S0].&amp;[S1].&amp;[S11].&amp;[S11SAG]"/>
    <s v="[dim COUNTERPART_SECTOR].[COUNTERPART_SECTOR_ID].[COUNTERPART_SECTOR_1].&amp;[S0].&amp;[S2].&amp;[S2_S123]"/>
    <s v="[dim INSTR_ASSET].[INSTR_ASSET_ID].[Level_1_ID].&amp;[F_NG].&amp;[F].&amp;[F3].&amp;[F3_I]"/>
    <s v="[dim INSTR_ASSET].[INSTR_ASSET_ID].[Level_1_ID].&amp;[F_NG].&amp;[F].&amp;[F3].&amp;[F3_I].&amp;[F3_I_XX]"/>
    <s v="[dim INSTR_ASSET].[INSTR_ASSET_ID].[Level_1_ID].&amp;[F_NG].&amp;[F].&amp;[F3].&amp;[F3_I].&amp;[F3_I_VT]"/>
    <s v="{[dim SECTOR].[SECTOR_IS].[SECTOR_1].&amp;[Samtals innlendir og erlendir aðilar].&amp;[Innlendir aðilar].&amp;[Fjármálafyrirtæki].&amp;[Sjóðir].&amp;[Verðbréfa-, fjárfestinga- og fagfjárfestasjóðir án peningamarkaðssjóða].&amp;[Verðbréfasjóður,Sérhæfðar fjárfestingar],[dim SECTOR].[SECTOR_IS].[SECTOR_1].&amp;[Samtals innlendir og erlendir aðilar].&amp;[Innlendir aðilar].&amp;[Fjármálafyrirtæki].&amp;[Sjóðir].&amp;[Verðbréfa-, fjárfestinga- og fagfjárfestasjóðir án peningamarkaðssjóða].&amp;[Fagfjárfestasjóður,Sérhæfðar fjárfestingar],[dim SECTOR].[SECTOR_IS].[SECTOR_1].&amp;[Samtals innlendir og erlendir aðilar].&amp;[Innlendir aðilar].&amp;[Fjármálafyrirtæki].&amp;[Sjóðir].&amp;[Verðbréfa-, fjárfestinga- og fagfjárfestasjóðir án peningamarkaðssjóða].&amp;[Fjárfestingarsjóður,Sérhæfðar fjárfestingar]}"/>
    <s v="[dim COUNTERPART_SECTOR].[COUNTERPART_SECTOR_ID].[COUNTERPART_SECTOR_1].&amp;[S0].&amp;[S1].&amp;[S11].&amp;[S11LAB]"/>
    <s v="[dim COUNTERPART_SECTOR].[COUNTERPART_SECTOR_ID].[COUNTERPART_SECTOR_1].&amp;[S0].&amp;[S1].&amp;[S11].&amp;[S11RAF]"/>
    <s v="[dim COUNTERPART_SECTOR].[COUNTERPART_SECTOR_ID].[COUNTERPART_SECTOR_1].&amp;[S0].&amp;[S1].&amp;[S15]"/>
    <s v="[dim COUNTERPART_SECTOR].[COUNTERPART_SECTOR_ID].[COUNTERPART_SECTOR_1].&amp;[S0].&amp;[S2].&amp;[S2_X]"/>
    <s v="[dim INSTR_ASSET].[INSTR_ASSET_ID].[Level_1_ID].&amp;[F_NG].&amp;[F].&amp;[F4].&amp;[F4_UL].&amp;[F4_VT].&amp;[F4_VT_BL]"/>
    <s v="{[dim SECTOR].[SECTOR_IS].[SECTOR_1].&amp;[Samtals innlendir og erlendir aðilar].&amp;[Innlendir aðilar].&amp;[Fjármálafyrirtæki].&amp;[Sjóðir].&amp;[Peningamarkaðssjóðir]}"/>
    <s v="{[dim SECTOR].[SECTOR_IS].[SECTOR_1].&amp;[Samtals innlendir og erlendir aðilar].&amp;[Innlendir aðilar].&amp;[Fjármálafyrirtæki].&amp;[Sjóðir].&amp;[Verðbréfa-, fjárfestinga- og fagfjárfestasjóðir án peningamarkaðssjóða].&amp;[Verðbréfasjóður,Hlutabréfasjóður],[dim SECTOR].[SECTOR_IS].[SECTOR_1].&amp;[Samtals innlendir og erlendir aðilar].&amp;[Innlendir aðilar].&amp;[Fjármálafyrirtæki].&amp;[Sjóðir].&amp;[Verðbréfa-, fjárfestinga- og fagfjárfestasjóðir án peningamarkaðssjóða].&amp;[Fagfjárfestasjóður,Hlutabréfasjóður],[dim SECTOR].[SECTOR_IS].[SECTOR_1].&amp;[Samtals innlendir og erlendir aðilar].&amp;[Innlendir aðilar].&amp;[Fjármálafyrirtæki].&amp;[Sjóðir].&amp;[Verðbréfa-, fjárfestinga- og fagfjárfestasjóðir án peningamarkaðssjóða].&amp;[Fjárfestingarsjóður,Hlutabréfasjóður]}"/>
    <s v="{[dim SECTOR].[SECTOR_IS].[SECTOR_1].&amp;[Samtals innlendir og erlendir aðilar].&amp;[Innlendir aðilar].&amp;[Fjármálafyrirtæki].&amp;[Sjóðir].&amp;[Peningamarkaðssjóðir].&amp;[Fjárfestingarsjóður,Peningamarkaðssjóður],[dim SECTOR].[SECTOR_IS].[SECTOR_1].&amp;[Samtals innlendir og erlendir aðilar].&amp;[Innlendir aðilar].&amp;[Fjármálafyrirtæki].&amp;[Sjóðir].&amp;[Verðbréfa-, fjárfestinga- og fagfjárfestasjóðir án peningamarkaðssjóða].&amp;[Fjárfestingarsjóður,aðrir sjóðir],[dim SECTOR].[SECTOR_IS].[SECTOR_1].&amp;[Samtals innlendir og erlendir aðilar].&amp;[Innlendir aðilar].&amp;[Fjármálafyrirtæki].&amp;[Sjóðir].&amp;[Verðbréfa-, fjárfestinga- og fagfjárfestasjóðir án peningamarkaðssjóða].&amp;[Fjárfestingarsjóður,Vogunarsjóður],[dim SECTOR].[SECTOR_IS].[SECTOR_1].&amp;[Samtals innlendir og erlendir aðilar].&amp;[Innlendir aðilar].&amp;[Fjármálafyrirtæki].&amp;[Sjóðir].&amp;[Verðbréfa-, fjárfestinga- og fagfjárfestasjóðir án peningamarkaðssjóða].&amp;[Fjárfestingarsjóður,Framtakssjóður],[dim SECTOR].[SECTOR_IS].[SECTOR_1].&amp;[Samtals innlendir og erlendir aðilar].&amp;[Innlendir aðilar].&amp;[Fjármálafyrirtæki].&amp;[Sjóðir].&amp;[Verðbréfa-, fjárfestinga- og fagfjárfestasjóðir án peningamarkaðssjóða].&amp;[Fjárfestingarsjóður,Fasteignasjóður],[dim SECTOR].[SECTOR_IS].[SECTOR_1].&amp;[Samtals innlendir og erlendir aðilar].&amp;[Innlendir aðilar].&amp;[Fjármálafyrirtæki].&amp;[Sjóðir].&amp;[Verðbréfa-, fjárfestinga- og fagfjárfestasjóðir án peningamarkaðssjóða].&amp;[Fjárfestingarsjóður,Blandaður sjóður],[dim SECTOR].[SECTOR_IS].[SECTOR_1].&amp;[Samtals innlendir og erlendir aðilar].&amp;[Innlendir aðilar].&amp;[Fjármálafyrirtæki].&amp;[Sjóðir].&amp;[Verðbréfa-, fjárfestinga- og fagfjárfestasjóðir án peningamarkaðssjóða].&amp;[Fjárfestingarsjóður,Hlutabréfasjóður],[dim SECTOR].[SECTOR_IS].[SECTOR_1].&amp;[Samtals innlendir og erlendir aðilar].&amp;[Innlendir aðilar].&amp;[Fjármálafyrirtæki].&amp;[Sjóðir].&amp;[Verðbréfa-, fjárfestinga- og fagfjárfestasjóðir án peningamarkaðssjóða].&amp;[Fjárfestingarsjóður,Skuldabréfasjóður],[dim SECTOR].[SECTOR_IS].[SECTOR_1].&amp;[Samtals innlendir og erlendir aðilar].&amp;[Innlendir aðilar].&amp;[Fjármálafyrirtæki].&amp;[Sjóðir].&amp;[Verðbréfa-, fjárfestinga- og fagfjárfestasjóðir án peningamarkaðssjóða].&amp;[Fjárfestingarsjóður,Sérhæfðar fjárfestingar]}"/>
    <s v="{[dim SECTOR].[SECTOR_IS].[SECTOR_1].&amp;[Samtals innlendir og erlendir aðilar].&amp;[Innlendir aðilar].&amp;[Fjármálafyrirtæki].&amp;[Sjóðir].&amp;[Verðbréfa-, fjárfestinga- og fagfjárfestasjóðir án peningamarkaðssjóða].&amp;[Verðbréfasjóður,Fasteignasjóður],[dim SECTOR].[SECTOR_IS].[SECTOR_1].&amp;[Samtals innlendir og erlendir aðilar].&amp;[Innlendir aðilar].&amp;[Fjármálafyrirtæki].&amp;[Sjóðir].&amp;[Verðbréfa-, fjárfestinga- og fagfjárfestasjóðir án peningamarkaðssjóða].&amp;[Fagfjárfestasjóður,Fasteignasjóður],[dim SECTOR].[SECTOR_IS].[SECTOR_1].&amp;[Samtals innlendir og erlendir aðilar].&amp;[Innlendir aðilar].&amp;[Fjármálafyrirtæki].&amp;[Sjóðir].&amp;[Verðbréfa-, fjárfestinga- og fagfjárfestasjóðir án peningamarkaðssjóða].&amp;[Fjárfestingarsjóður,Fasteignasjóður]}"/>
    <s v="{[dim SECTOR].[SECTOR_IS].[SECTOR_1].&amp;[Samtals innlendir og erlendir aðilar].&amp;[Innlendir aðilar].&amp;[Fjármálafyrirtæki].&amp;[Sjóðir].&amp;[Verðbréfa-, fjárfestinga- og fagfjárfestasjóðir án peningamarkaðssjóða].&amp;[Verðbréfasjóður,Blandaður sjóður],[dim SECTOR].[SECTOR_IS].[SECTOR_1].&amp;[Samtals innlendir og erlendir aðilar].&amp;[Innlendir aðilar].&amp;[Fjármálafyrirtæki].&amp;[Sjóðir].&amp;[Verðbréfa-, fjárfestinga- og fagfjárfestasjóðir án peningamarkaðssjóða].&amp;[Fagfjárfestasjóður,Blandaður sjóður],[dim SECTOR].[SECTOR_IS].[SECTOR_1].&amp;[Samtals innlendir og erlendir aðilar].&amp;[Innlendir aðilar].&amp;[Fjármálafyrirtæki].&amp;[Sjóðir].&amp;[Verðbréfa-, fjárfestinga- og fagfjárfestasjóðir án peningamarkaðssjóða].&amp;[Fjárfestingarsjóður,Blandaður sjóður]}"/>
    <s v="{[dim SECTOR].[SECTOR_IS].[All]}"/>
    <s v="[dim INSTR_ASSET].[INSTR_ASSET_ID].[Level_1_ID].&amp;[F_NG].&amp;[F].&amp;[F7].&amp;[F71].&amp;[F712].&amp;[F71_S]"/>
    <s v="[Measures].[LI_LD]"/>
    <s v="[dim ACCOUNT_ENTRY].[ACCOUNT_ENTRY - NAFN].&amp;[Skulda aukning]"/>
    <s v="[dim ACCOUNT_ENTRY].[ACCOUNT_ENTRY - NAFN].&amp;[Skulda lækkun]"/>
    <s v="[Measures].[F5_BREAKDOWN]"/>
    <s v="[dim COUNTERPART_SECTOR].[COUNTERPART_SECTOR_ID].[COUNTERPART_SECTOR_1].&amp;[S0].&amp;[S1].&amp;[S12].&amp;[S129]"/>
    <s v="{[dim SECTOR].[SECTOR_IS].[SECTOR_1].&amp;[Samtals innlendir og erlendir aðilar].&amp;[Innlendir aðilar].&amp;[Fjármálafyrirtæki].&amp;[Sjóðir].&amp;[Peningamarkaðssjóðir].&amp;[Fagfjárfestasjóður,Peningamarkaðssjóður],[dim SECTOR].[SECTOR_IS].[SECTOR_1].&amp;[Samtals innlendir og erlendir aðilar].&amp;[Innlendir aðilar].&amp;[Fjármálafyrirtæki].&amp;[Sjóðir].&amp;[Verðbréfa-, fjárfestinga- og fagfjárfestasjóðir án peningamarkaðssjóða].&amp;[Fagfjárfestasjóðir, aðrir sjóðir],[dim SECTOR].[SECTOR_IS].[SECTOR_1].&amp;[Samtals innlendir og erlendir aðilar].&amp;[Innlendir aðilar].&amp;[Fjármálafyrirtæki].&amp;[Sjóðir].&amp;[Verðbréfa-, fjárfestinga- og fagfjárfestasjóðir án peningamarkaðssjóða].&amp;[Fagfjárfestasjóður,Vogunarsjóður],[dim SECTOR].[SECTOR_IS].[SECTOR_1].&amp;[Samtals innlendir og erlendir aðilar].&amp;[Innlendir aðilar].&amp;[Fjármálafyrirtæki].&amp;[Sjóðir].&amp;[Verðbréfa-, fjárfestinga- og fagfjárfestasjóðir án peningamarkaðssjóða].&amp;[Fagfjárfestasjóður,Framtakssjóður],[dim SECTOR].[SECTOR_IS].[SECTOR_1].&amp;[Samtals innlendir og erlendir aðilar].&amp;[Innlendir aðilar].&amp;[Fjármálafyrirtæki].&amp;[Sjóðir].&amp;[Verðbréfa-, fjárfestinga- og fagfjárfestasjóðir án peningamarkaðssjóða].&amp;[Fagfjárfestasjóður,Fasteignasjóður],[dim SECTOR].[SECTOR_IS].[SECTOR_1].&amp;[Samtals innlendir og erlendir aðilar].&amp;[Innlendir aðilar].&amp;[Fjármálafyrirtæki].&amp;[Sjóðir].&amp;[Verðbréfa-, fjárfestinga- og fagfjárfestasjóðir án peningamarkaðssjóða].&amp;[Fagfjárfestasjóður,Blandaður sjóður],[dim SECTOR].[SECTOR_IS].[SECTOR_1].&amp;[Samtals innlendir og erlendir aðilar].&amp;[Innlendir aðilar].&amp;[Fjármálafyrirtæki].&amp;[Sjóðir].&amp;[Verðbréfa-, fjárfestinga- og fagfjárfestasjóðir án peningamarkaðssjóða].&amp;[Fagfjárfestasjóður,Hlutabréfasjóður],[dim SECTOR].[SECTOR_IS].[SECTOR_1].&amp;[Samtals innlendir og erlendir aðilar].&amp;[Innlendir aðilar].&amp;[Fjármálafyrirtæki].&amp;[Sjóðir].&amp;[Verðbréfa-, fjárfestinga- og fagfjárfestasjóðir án peningamarkaðssjóða].&amp;[Fagfjárfestasjóður,Skuldabréfasjóður],[dim SECTOR].[SECTOR_IS].[SECTOR_1].&amp;[Samtals innlendir og erlendir aðilar].&amp;[Innlendir aðilar].&amp;[Fjármálafyrirtæki].&amp;[Sjóðir].&amp;[Verðbréfa-, fjárfestinga- og fagfjárfestasjóðir án peningamarkaðssjóða].&amp;[Fagfjárfestasjóður,Sérhæfðar fjárfestingar]}"/>
    <s v="[dim DATE].[Ár og mánuður].&amp;[2024-12]"/>
    <s v="[dim COUNTERPART_SECTOR].[COUNTERPART_SECTOR_ID].[COUNTERPART_SECTOR_1].&amp;[S0].&amp;[S1].&amp;[S12].&amp;[S12_SLIT].&amp;[S125X]"/>
    <s v="[dim DATE].[Ár og mánuður].&amp;[2025-01]"/>
    <s v="[dim COUNTERPART_SECTOR].[COUNTERPART_SECTOR_ID].[COUNTERPART_SECTOR_1].&amp;[S0].&amp;[S1].&amp;[S11].&amp;[S11THJ].&amp;[S11THH]"/>
    <s v="[dim DATE].[Ár og mánuður].&amp;[2023-01]"/>
    <s v="[dim DATE].[Ár og mánuður].&amp;[2024-01]"/>
  </metadataStrings>
  <mdxMetadata count="3004">
    <mdx n="0" f="v">
      <t c="7" si="8">
        <n x="1" s="1"/>
        <n x="2" s="1"/>
        <n x="75" s="1"/>
        <n x="4"/>
        <n x="5"/>
        <n x="10"/>
        <n x="7"/>
      </t>
    </mdx>
    <mdx n="0" f="v">
      <t c="7" si="8">
        <n x="1" s="1"/>
        <n x="2" s="1"/>
        <n x="75" s="1"/>
        <n x="4"/>
        <n x="5"/>
        <n x="11"/>
        <n x="7"/>
      </t>
    </mdx>
    <mdx n="0" f="v">
      <t c="8" si="8">
        <n x="1" s="1"/>
        <n x="2" s="1"/>
        <n x="75" s="1"/>
        <n x="4"/>
        <n x="5"/>
        <n x="12"/>
        <n x="57"/>
        <n x="7"/>
      </t>
    </mdx>
    <mdx n="0" f="v">
      <t c="8" si="8">
        <n x="1" s="1"/>
        <n x="2" s="1"/>
        <n x="75" s="1"/>
        <n x="4"/>
        <n x="5"/>
        <n x="14"/>
        <n x="13"/>
        <n x="7"/>
      </t>
    </mdx>
    <mdx n="0" f="v">
      <t c="7" si="8">
        <n x="1" s="1"/>
        <n x="2" s="1"/>
        <n x="75" s="1"/>
        <n x="4"/>
        <n x="5"/>
        <n x="30"/>
        <n x="7"/>
      </t>
    </mdx>
    <mdx n="0" f="v">
      <t c="7" si="8">
        <n x="1" s="1"/>
        <n x="2" s="1"/>
        <n x="75" s="1"/>
        <n x="4"/>
        <n x="5"/>
        <n x="40"/>
        <n x="7"/>
      </t>
    </mdx>
    <mdx n="0" f="v">
      <t c="8" si="8">
        <n x="1" s="1"/>
        <n x="2" s="1"/>
        <n x="75" s="1"/>
        <n x="4"/>
        <n x="5"/>
        <n x="40"/>
        <n x="22"/>
        <n x="7"/>
      </t>
    </mdx>
    <mdx n="0" f="v">
      <t c="8" si="8">
        <n x="1" s="1"/>
        <n x="2" s="1"/>
        <n x="75" s="1"/>
        <n x="4"/>
        <n x="5"/>
        <n x="40"/>
        <n x="13"/>
        <n x="7"/>
      </t>
    </mdx>
    <mdx n="0" f="v">
      <t c="8" si="8">
        <n x="1" s="1"/>
        <n x="2" s="1"/>
        <n x="75" s="1"/>
        <n x="4"/>
        <n x="5"/>
        <n x="40"/>
        <n x="31"/>
        <n x="7"/>
      </t>
    </mdx>
    <mdx n="0" f="v">
      <t c="8" si="8">
        <n x="1" s="1"/>
        <n x="2" s="1"/>
        <n x="75" s="1"/>
        <n x="4"/>
        <n x="5"/>
        <n x="40"/>
        <n x="26"/>
        <n x="7"/>
      </t>
    </mdx>
    <mdx n="0" f="v">
      <t c="8" si="8">
        <n x="1" s="1"/>
        <n x="2" s="1"/>
        <n x="75" s="1"/>
        <n x="4"/>
        <n x="5"/>
        <n x="40"/>
        <n x="32"/>
        <n x="7"/>
      </t>
    </mdx>
    <mdx n="0" f="v">
      <t c="7" si="8">
        <n x="1" s="1"/>
        <n x="2" s="1"/>
        <n x="75" s="1"/>
        <n x="4"/>
        <n x="5"/>
        <n x="41"/>
        <n x="7"/>
      </t>
    </mdx>
    <mdx n="0" f="v">
      <t c="8" si="8">
        <n x="1" s="1"/>
        <n x="2" s="1"/>
        <n x="75" s="1"/>
        <n x="4"/>
        <n x="5"/>
        <n x="41"/>
        <n x="55"/>
        <n x="7"/>
      </t>
    </mdx>
    <mdx n="0" f="v">
      <t c="7" si="8">
        <n x="1" s="1"/>
        <n x="2" s="1"/>
        <n x="75" s="1"/>
        <n x="4"/>
        <n x="5"/>
        <n x="43"/>
        <n x="7"/>
      </t>
    </mdx>
    <mdx n="0" f="v">
      <t c="7" si="8">
        <n x="1" s="1"/>
        <n x="2" s="1"/>
        <n x="75" s="1"/>
        <n x="4"/>
        <n x="5"/>
        <n x="44"/>
        <n x="7"/>
      </t>
    </mdx>
    <mdx n="0" f="v">
      <t c="8" si="8">
        <n x="1" s="1"/>
        <n x="2" s="1"/>
        <n x="75" s="1"/>
        <n x="4"/>
        <n x="5"/>
        <n x="44"/>
        <n x="20"/>
        <n x="7"/>
      </t>
    </mdx>
    <mdx n="0" f="v">
      <t c="8" si="8">
        <n x="1" s="1"/>
        <n x="2" s="1"/>
        <n x="75" s="1"/>
        <n x="4"/>
        <n x="5"/>
        <n x="44"/>
        <n x="13"/>
        <n x="7"/>
      </t>
    </mdx>
    <mdx n="0" f="v">
      <t c="8" si="8">
        <n x="1" s="1"/>
        <n x="2" s="1"/>
        <n x="75" s="1"/>
        <n x="4"/>
        <n x="5"/>
        <n x="45"/>
        <n x="21"/>
        <n x="7"/>
      </t>
    </mdx>
    <mdx n="0" f="v">
      <t c="8" si="8">
        <n x="1" s="1"/>
        <n x="2" s="1"/>
        <n x="75" s="1"/>
        <n x="4"/>
        <n x="5"/>
        <n x="45"/>
        <n x="13"/>
        <n x="7"/>
      </t>
    </mdx>
    <mdx n="0" f="v">
      <t c="7" si="8">
        <n x="1" s="1"/>
        <n x="2" s="1"/>
        <n x="75" s="1"/>
        <n x="4"/>
        <n x="5"/>
        <n x="46"/>
        <n x="7"/>
      </t>
    </mdx>
    <mdx n="0" f="v">
      <t c="8" si="8">
        <n x="1" s="1"/>
        <n x="2" s="1"/>
        <n x="75" s="1"/>
        <n x="4"/>
        <n x="5"/>
        <n x="46"/>
        <n x="20"/>
        <n x="7"/>
      </t>
    </mdx>
    <mdx n="0" f="v">
      <t c="8" si="8">
        <n x="1" s="1"/>
        <n x="2" s="1"/>
        <n x="75" s="1"/>
        <n x="4"/>
        <n x="5"/>
        <n x="46"/>
        <n x="23"/>
        <n x="7"/>
      </t>
    </mdx>
    <mdx n="0" f="v">
      <t c="7" si="8">
        <n x="1" s="1"/>
        <n x="2" s="1"/>
        <n x="75" s="1"/>
        <n x="4"/>
        <n x="5"/>
        <n x="47"/>
        <n x="7"/>
      </t>
    </mdx>
    <mdx n="0" f="v">
      <t c="7" si="8">
        <n x="1" s="1"/>
        <n x="2" s="1"/>
        <n x="75" s="1"/>
        <n x="4"/>
        <n x="5"/>
        <n x="48"/>
        <n x="7"/>
      </t>
    </mdx>
    <mdx n="0" f="v">
      <t c="7" si="8">
        <n x="1" s="1"/>
        <n x="2" s="1"/>
        <n x="75" s="1"/>
        <n x="4"/>
        <n x="5"/>
        <n x="49"/>
        <n x="7"/>
      </t>
    </mdx>
    <mdx n="0" f="v">
      <t c="7" si="8">
        <n x="1" s="1"/>
        <n x="2" s="1"/>
        <n x="75" s="1"/>
        <n x="4"/>
        <n x="52"/>
        <n x="6"/>
        <n x="7"/>
      </t>
    </mdx>
    <mdx n="0" f="v">
      <t c="7" si="8">
        <n x="1" s="1"/>
        <n x="2" s="1"/>
        <n x="75" s="1"/>
        <n x="4"/>
        <n x="52"/>
        <n x="39"/>
        <n x="7"/>
      </t>
    </mdx>
    <mdx n="0" f="v">
      <t c="7" si="8">
        <n x="1" s="1"/>
        <n x="2" s="1"/>
        <n x="75" s="1"/>
        <n x="4"/>
        <n x="52"/>
        <n x="43"/>
        <n x="7"/>
      </t>
    </mdx>
    <mdx n="0" f="v">
      <t c="7" si="8">
        <n x="1" s="1"/>
        <n x="2" s="1"/>
        <n x="75" s="1"/>
        <n x="4"/>
        <n x="52"/>
        <n x="45"/>
        <n x="7"/>
      </t>
    </mdx>
    <mdx n="0" f="v">
      <t c="8" si="8">
        <n x="1" s="1"/>
        <n x="2" s="1"/>
        <n x="75" s="1"/>
        <n x="4"/>
        <n x="52"/>
        <n x="45"/>
        <n x="20"/>
        <n x="7"/>
      </t>
    </mdx>
    <mdx n="0" f="v">
      <t c="8" si="8">
        <n x="1" s="1"/>
        <n x="2" s="1"/>
        <n x="75" s="1"/>
        <n x="4"/>
        <n x="52"/>
        <n x="45"/>
        <n x="22"/>
        <n x="7"/>
      </t>
    </mdx>
    <mdx n="0" f="v">
      <t c="8" si="8">
        <n x="1" s="1"/>
        <n x="2" s="1"/>
        <n x="75" s="1"/>
        <n x="4"/>
        <n x="52"/>
        <n x="45"/>
        <n x="13"/>
        <n x="7"/>
      </t>
    </mdx>
    <mdx n="0" f="v">
      <t c="7" si="8">
        <n x="1" s="1"/>
        <n x="2" s="1"/>
        <n x="75" s="1"/>
        <n x="4"/>
        <n x="52"/>
        <n x="46"/>
        <n x="7"/>
      </t>
    </mdx>
    <mdx n="0" f="v">
      <t c="8" si="8">
        <n x="1" s="1"/>
        <n x="2" s="1"/>
        <n x="75" s="1"/>
        <n x="4"/>
        <n x="52"/>
        <n x="46"/>
        <n x="20"/>
        <n x="7"/>
      </t>
    </mdx>
    <mdx n="0" f="v">
      <t c="8" si="8">
        <n x="1" s="1"/>
        <n x="2" s="1"/>
        <n x="75" s="1"/>
        <n x="4"/>
        <n x="52"/>
        <n x="46"/>
        <n x="22"/>
        <n x="7"/>
      </t>
    </mdx>
    <mdx n="0" f="v">
      <t c="7" si="8">
        <n x="1" s="1"/>
        <n x="2" s="1"/>
        <n x="75" s="1"/>
        <n x="4"/>
        <n x="52"/>
        <n x="48"/>
        <n x="7"/>
      </t>
    </mdx>
    <mdx n="0" f="v">
      <t c="8" si="8">
        <n x="1" s="1"/>
        <n x="2" s="1"/>
        <n x="75" s="1"/>
        <n x="4"/>
        <n x="52"/>
        <n x="49"/>
        <n x="50"/>
        <n x="7"/>
      </t>
    </mdx>
    <mdx n="0" f="v">
      <t c="8" si="8">
        <n x="1" s="1"/>
        <n x="2" s="1"/>
        <n x="75" s="1"/>
        <n x="4"/>
        <n x="5"/>
        <n x="46"/>
        <n x="13"/>
        <n x="7"/>
      </t>
    </mdx>
    <mdx n="0" f="v">
      <t c="7" si="8">
        <n x="1" s="1"/>
        <n x="2" s="1"/>
        <n x="75" s="1"/>
        <n x="4"/>
        <n x="5"/>
        <n x="6"/>
        <n x="7"/>
      </t>
    </mdx>
    <mdx n="0" f="v">
      <t c="7" si="8">
        <n x="1" s="1"/>
        <n x="2" s="1"/>
        <n x="75" s="1"/>
        <n x="4"/>
        <n x="5"/>
        <n x="9"/>
        <n x="7"/>
      </t>
    </mdx>
    <mdx n="0" f="v">
      <t c="7" si="8">
        <n x="1" s="1"/>
        <n x="2" s="1"/>
        <n x="75" s="1"/>
        <n x="4"/>
        <n x="5"/>
        <n x="12"/>
        <n x="7"/>
      </t>
    </mdx>
    <mdx n="0" f="v">
      <t c="8" si="8">
        <n x="1" s="1"/>
        <n x="2" s="1"/>
        <n x="75" s="1"/>
        <n x="4"/>
        <n x="5"/>
        <n x="12"/>
        <n x="13"/>
        <n x="7"/>
      </t>
    </mdx>
    <mdx n="0" f="v">
      <t c="7" si="8">
        <n x="1" s="1"/>
        <n x="2" s="1"/>
        <n x="75" s="1"/>
        <n x="4"/>
        <n x="5"/>
        <n x="14"/>
        <n x="7"/>
      </t>
    </mdx>
    <mdx n="0" f="v">
      <t c="7" si="8">
        <n x="1" s="1"/>
        <n x="2" s="1"/>
        <n x="75" s="1"/>
        <n x="4"/>
        <n x="5"/>
        <n x="17"/>
        <n x="7"/>
      </t>
    </mdx>
    <mdx n="0" f="v">
      <t c="8" si="8">
        <n x="1" s="1"/>
        <n x="2" s="1"/>
        <n x="75" s="1"/>
        <n x="4"/>
        <n x="5"/>
        <n x="30"/>
        <n x="32"/>
        <n x="7"/>
      </t>
    </mdx>
    <mdx n="0" f="v">
      <t c="7" si="8">
        <n x="1" s="1"/>
        <n x="2" s="1"/>
        <n x="75" s="1"/>
        <n x="4"/>
        <n x="5"/>
        <n x="39"/>
        <n x="7"/>
      </t>
    </mdx>
    <mdx n="0" f="v">
      <t c="8" si="8">
        <n x="1" s="1"/>
        <n x="2" s="1"/>
        <n x="75" s="1"/>
        <n x="4"/>
        <n x="5"/>
        <n x="40"/>
        <n x="20"/>
        <n x="7"/>
      </t>
    </mdx>
    <mdx n="0" f="v">
      <t c="8" si="8">
        <n x="1" s="1"/>
        <n x="2" s="1"/>
        <n x="75" s="1"/>
        <n x="4"/>
        <n x="5"/>
        <n x="40"/>
        <n x="21"/>
        <n x="7"/>
      </t>
    </mdx>
    <mdx n="0" f="v">
      <t c="8" si="8">
        <n x="1" s="1"/>
        <n x="2" s="1"/>
        <n x="75" s="1"/>
        <n x="4"/>
        <n x="5"/>
        <n x="40"/>
        <n x="24"/>
        <n x="7"/>
      </t>
    </mdx>
    <mdx n="0" f="v">
      <t c="8" si="8">
        <n x="1" s="1"/>
        <n x="2" s="1"/>
        <n x="75" s="1"/>
        <n x="4"/>
        <n x="5"/>
        <n x="40"/>
        <n x="25"/>
        <n x="7"/>
      </t>
    </mdx>
    <mdx n="0" f="v">
      <t c="8" si="8">
        <n x="1" s="1"/>
        <n x="2" s="1"/>
        <n x="75" s="1"/>
        <n x="4"/>
        <n x="5"/>
        <n x="41"/>
        <n x="20"/>
        <n x="7"/>
      </t>
    </mdx>
    <mdx n="0" f="v">
      <t c="8" si="8">
        <n x="1" s="1"/>
        <n x="2" s="1"/>
        <n x="75" s="1"/>
        <n x="4"/>
        <n x="5"/>
        <n x="41"/>
        <n x="42"/>
        <n x="7"/>
      </t>
    </mdx>
    <mdx n="0" f="v">
      <t c="8" si="8">
        <n x="1" s="1"/>
        <n x="2" s="1"/>
        <n x="75" s="1"/>
        <n x="4"/>
        <n x="5"/>
        <n x="41"/>
        <n x="23"/>
        <n x="7"/>
      </t>
    </mdx>
    <mdx n="0" f="v">
      <t c="8" si="8">
        <n x="1" s="1"/>
        <n x="2" s="1"/>
        <n x="75" s="1"/>
        <n x="4"/>
        <n x="5"/>
        <n x="41"/>
        <n x="32"/>
        <n x="7"/>
      </t>
    </mdx>
    <mdx n="0" f="v">
      <t c="8" si="8">
        <n x="1" s="1"/>
        <n x="2" s="1"/>
        <n x="75" s="1"/>
        <n x="4"/>
        <n x="5"/>
        <n x="41"/>
        <n x="64"/>
        <n x="7"/>
      </t>
    </mdx>
    <mdx n="0" f="v">
      <t c="8" si="8">
        <n x="1" s="1"/>
        <n x="2" s="1"/>
        <n x="75" s="1"/>
        <n x="4"/>
        <n x="5"/>
        <n x="44"/>
        <n x="22"/>
        <n x="7"/>
      </t>
    </mdx>
    <mdx n="0" f="v">
      <t c="7" si="8">
        <n x="1" s="1"/>
        <n x="2" s="1"/>
        <n x="75" s="1"/>
        <n x="4"/>
        <n x="5"/>
        <n x="45"/>
        <n x="7"/>
      </t>
    </mdx>
    <mdx n="0" f="v">
      <t c="8" si="8">
        <n x="1" s="1"/>
        <n x="2" s="1"/>
        <n x="75" s="1"/>
        <n x="4"/>
        <n x="5"/>
        <n x="45"/>
        <n x="20"/>
        <n x="7"/>
      </t>
    </mdx>
    <mdx n="0" f="v">
      <t c="8" si="8">
        <n x="1" s="1"/>
        <n x="2" s="1"/>
        <n x="75" s="1"/>
        <n x="4"/>
        <n x="5"/>
        <n x="45"/>
        <n x="22"/>
        <n x="7"/>
      </t>
    </mdx>
    <mdx n="0" f="v">
      <t c="8" si="8">
        <n x="1" s="1"/>
        <n x="2" s="1"/>
        <n x="75" s="1"/>
        <n x="4"/>
        <n x="5"/>
        <n x="46"/>
        <n x="21"/>
        <n x="7"/>
      </t>
    </mdx>
    <mdx n="0" f="v">
      <t c="8" si="8">
        <n x="1" s="1"/>
        <n x="2" s="1"/>
        <n x="75" s="1"/>
        <n x="4"/>
        <n x="5"/>
        <n x="46"/>
        <n x="22"/>
        <n x="7"/>
      </t>
    </mdx>
    <mdx n="0" f="v">
      <t c="8" si="8">
        <n x="1" s="1"/>
        <n x="2" s="1"/>
        <n x="75" s="1"/>
        <n x="4"/>
        <n x="5"/>
        <n x="49"/>
        <n x="50"/>
        <n x="7"/>
      </t>
    </mdx>
    <mdx n="0" f="v">
      <t c="8" si="8">
        <n x="1" s="1"/>
        <n x="2" s="1"/>
        <n x="75" s="1"/>
        <n x="4"/>
        <n x="52"/>
        <n x="46"/>
        <n x="13"/>
        <n x="7"/>
      </t>
    </mdx>
    <mdx n="0" f="v">
      <t c="7" si="8">
        <n x="1" s="1"/>
        <n x="2" s="1"/>
        <n x="75" s="1"/>
        <n x="4"/>
        <n x="52"/>
        <n x="47"/>
        <n x="7"/>
      </t>
    </mdx>
    <mdx n="0" f="v">
      <t c="7" si="8">
        <n x="1" s="1"/>
        <n x="2" s="1"/>
        <n x="75" s="1"/>
        <n x="4"/>
        <n x="52"/>
        <n x="49"/>
        <n x="7"/>
      </t>
    </mdx>
    <mdx n="0" f="v">
      <t c="7">
        <n x="1" s="1"/>
        <n x="2" s="1"/>
        <n x="75" s="1"/>
        <n x="81"/>
        <n x="82"/>
        <n x="39"/>
        <n x="7"/>
      </t>
    </mdx>
    <mdx n="0" f="v">
      <t c="7">
        <n x="1" s="1"/>
        <n x="2" s="1"/>
        <n x="75" s="1"/>
        <n x="81"/>
        <n x="83"/>
        <n x="39"/>
        <n x="7"/>
      </t>
    </mdx>
    <mdx n="0" f="v">
      <t c="7">
        <n x="1" s="1"/>
        <n x="2" s="1"/>
        <n x="75" s="1"/>
        <n x="84"/>
        <n x="52"/>
        <n x="39"/>
        <n x="7"/>
      </t>
    </mdx>
    <mdx n="0" f="v">
      <t c="8">
        <n x="1" s="1"/>
        <n x="2" s="1"/>
        <n x="75" s="1"/>
        <n x="84"/>
        <n x="52"/>
        <n x="39"/>
        <n x="20"/>
        <n x="7"/>
      </t>
    </mdx>
    <mdx n="0" f="v">
      <t c="8">
        <n x="1" s="1"/>
        <n x="2" s="1"/>
        <n x="75" s="1"/>
        <n x="84"/>
        <n x="52"/>
        <n x="39"/>
        <n x="22"/>
        <n x="7"/>
      </t>
    </mdx>
    <mdx n="0" f="v">
      <t c="8">
        <n x="1" s="1"/>
        <n x="2" s="1"/>
        <n x="75" s="1"/>
        <n x="84"/>
        <n x="52"/>
        <n x="39"/>
        <n x="13"/>
        <n x="7"/>
      </t>
    </mdx>
    <mdx n="0" f="v">
      <t c="8">
        <n x="1" s="1"/>
        <n x="2" s="1"/>
        <n x="75" s="1"/>
        <n x="84"/>
        <n x="52"/>
        <n x="39"/>
        <n x="23"/>
        <n x="7"/>
      </t>
    </mdx>
    <mdx n="0" f="v">
      <t c="8">
        <n x="1" s="1"/>
        <n x="2" s="1"/>
        <n x="75" s="1"/>
        <n x="84"/>
        <n x="52"/>
        <n x="39"/>
        <n x="24"/>
        <n x="7"/>
      </t>
    </mdx>
    <mdx n="0" f="v">
      <t c="8">
        <n x="1" s="1"/>
        <n x="2" s="1"/>
        <n x="75" s="1"/>
        <n x="84"/>
        <n x="52"/>
        <n x="39"/>
        <n x="31"/>
        <n x="7"/>
      </t>
    </mdx>
    <mdx n="0" f="v">
      <t c="8">
        <n x="1" s="1"/>
        <n x="2" s="1"/>
        <n x="75" s="1"/>
        <n x="84"/>
        <n x="52"/>
        <n x="39"/>
        <n x="25"/>
        <n x="7"/>
      </t>
    </mdx>
    <mdx n="0" f="v">
      <t c="8">
        <n x="1" s="1"/>
        <n x="2" s="1"/>
        <n x="75" s="1"/>
        <n x="84"/>
        <n x="52"/>
        <n x="39"/>
        <n x="26"/>
        <n x="7"/>
      </t>
    </mdx>
    <mdx n="0" f="v">
      <t c="8">
        <n x="1" s="1"/>
        <n x="2" s="1"/>
        <n x="75" s="1"/>
        <n x="84"/>
        <n x="52"/>
        <n x="39"/>
        <n x="85"/>
        <n x="7"/>
      </t>
    </mdx>
    <mdx n="0" f="v">
      <t c="8">
        <n x="1" s="1"/>
        <n x="2" s="1"/>
        <n x="75" s="1"/>
        <n x="84"/>
        <n x="52"/>
        <n x="39"/>
        <n x="27"/>
        <n x="7"/>
      </t>
    </mdx>
    <mdx n="0" f="v">
      <t c="8">
        <n x="1" s="1"/>
        <n x="2" s="1"/>
        <n x="75" s="1"/>
        <n x="84"/>
        <n x="52"/>
        <n x="39"/>
        <n x="28"/>
        <n x="7"/>
      </t>
    </mdx>
    <mdx n="0" f="v">
      <t c="8">
        <n x="1" s="1"/>
        <n x="2" s="1"/>
        <n x="75" s="1"/>
        <n x="84"/>
        <n x="52"/>
        <n x="39"/>
        <n x="29"/>
        <n x="7"/>
      </t>
    </mdx>
    <mdx n="0" f="v">
      <t c="8">
        <n x="1" s="1"/>
        <n x="2" s="1"/>
        <n x="75" s="1"/>
        <n x="84"/>
        <n x="52"/>
        <n x="39"/>
        <n x="38"/>
        <n x="7"/>
      </t>
    </mdx>
    <mdx n="0" f="v">
      <t c="8">
        <n x="1" s="1"/>
        <n x="2" s="1"/>
        <n x="75" s="1"/>
        <n x="84"/>
        <n x="52"/>
        <n x="39"/>
        <n x="71"/>
        <n x="7"/>
      </t>
    </mdx>
    <mdx n="0" f="v">
      <t c="8">
        <n x="1" s="1"/>
        <n x="2" s="1"/>
        <n x="75" s="1"/>
        <n x="84"/>
        <n x="52"/>
        <n x="39"/>
        <n x="72"/>
        <n x="7"/>
      </t>
    </mdx>
    <mdx n="0" f="v">
      <t c="7" si="8">
        <n x="1" s="1"/>
        <n x="2" s="1"/>
        <n x="79" s="1"/>
        <n x="4"/>
        <n x="5"/>
        <n x="6"/>
        <n x="87"/>
      </t>
    </mdx>
    <mdx n="0" f="v">
      <t c="7" si="8">
        <n x="1" s="1"/>
        <n x="2" s="1"/>
        <n x="79" s="1"/>
        <n x="4"/>
        <n x="5"/>
        <n x="9"/>
        <n x="87"/>
      </t>
    </mdx>
    <mdx n="0" f="v">
      <t c="7" si="8">
        <n x="1" s="1"/>
        <n x="2" s="1"/>
        <n x="79" s="1"/>
        <n x="4"/>
        <n x="5"/>
        <n x="10"/>
        <n x="87"/>
      </t>
    </mdx>
    <mdx n="0" f="v">
      <t c="7" si="8">
        <n x="1" s="1"/>
        <n x="2" s="1"/>
        <n x="79" s="1"/>
        <n x="4"/>
        <n x="5"/>
        <n x="11"/>
        <n x="87"/>
      </t>
    </mdx>
    <mdx n="0" f="v">
      <t c="7" si="8">
        <n x="1" s="1"/>
        <n x="2" s="1"/>
        <n x="79" s="1"/>
        <n x="4"/>
        <n x="5"/>
        <n x="12"/>
        <n x="87"/>
      </t>
    </mdx>
    <mdx n="0" f="v">
      <t c="8" si="8">
        <n x="1" s="1"/>
        <n x="2" s="1"/>
        <n x="79" s="1"/>
        <n x="4"/>
        <n x="5"/>
        <n x="12"/>
        <n x="13"/>
        <n x="87"/>
      </t>
    </mdx>
    <mdx n="0" f="v">
      <t c="8" si="8">
        <n x="1" s="1"/>
        <n x="2" s="1"/>
        <n x="79" s="1"/>
        <n x="4"/>
        <n x="5"/>
        <n x="12"/>
        <n x="57"/>
        <n x="87"/>
      </t>
    </mdx>
    <mdx n="0" f="v">
      <t c="7" si="8">
        <n x="1" s="1"/>
        <n x="2" s="1"/>
        <n x="79" s="1"/>
        <n x="4"/>
        <n x="5"/>
        <n x="14"/>
        <n x="87"/>
      </t>
    </mdx>
    <mdx n="0" f="v">
      <t c="8" si="8">
        <n x="1" s="1"/>
        <n x="2" s="1"/>
        <n x="79" s="1"/>
        <n x="4"/>
        <n x="5"/>
        <n x="14"/>
        <n x="13"/>
        <n x="87"/>
      </t>
    </mdx>
    <mdx n="0" f="v">
      <t c="8" si="8">
        <n x="1" s="1"/>
        <n x="2" s="1"/>
        <n x="79" s="1"/>
        <n x="4"/>
        <n x="5"/>
        <n x="14"/>
        <n x="32"/>
        <n x="87"/>
      </t>
    </mdx>
    <mdx n="0" f="v">
      <t c="7" si="8">
        <n x="1" s="1"/>
        <n x="2" s="1"/>
        <n x="79" s="1"/>
        <n x="4"/>
        <n x="5"/>
        <n x="15"/>
        <n x="87"/>
      </t>
    </mdx>
    <mdx n="0" f="v">
      <t c="7" si="8">
        <n x="1" s="1"/>
        <n x="2" s="1"/>
        <n x="79" s="1"/>
        <n x="4"/>
        <n x="5"/>
        <n x="16"/>
        <n x="87"/>
      </t>
    </mdx>
    <mdx n="0" f="v">
      <t c="8" si="8">
        <n x="1" s="1"/>
        <n x="2" s="1"/>
        <n x="79" s="1"/>
        <n x="4"/>
        <n x="5"/>
        <n x="16"/>
        <n x="13"/>
        <n x="87"/>
      </t>
    </mdx>
    <mdx n="0" f="v">
      <t c="7" si="8">
        <n x="1" s="1"/>
        <n x="2" s="1"/>
        <n x="79" s="1"/>
        <n x="4"/>
        <n x="5"/>
        <n x="17"/>
        <n x="87"/>
      </t>
    </mdx>
    <mdx n="0" f="v">
      <t c="7" si="8">
        <n x="1" s="1"/>
        <n x="2" s="1"/>
        <n x="79" s="1"/>
        <n x="4"/>
        <n x="5"/>
        <n x="18"/>
        <n x="87"/>
      </t>
    </mdx>
    <mdx n="0" f="v">
      <t c="7" si="8">
        <n x="1" s="1"/>
        <n x="2" s="1"/>
        <n x="79" s="1"/>
        <n x="4"/>
        <n x="5"/>
        <n x="56"/>
        <n x="87"/>
      </t>
    </mdx>
    <mdx n="0" f="v">
      <t c="7" si="8">
        <n x="1" s="1"/>
        <n x="2" s="1"/>
        <n x="79" s="1"/>
        <n x="4"/>
        <n x="5"/>
        <n x="19"/>
        <n x="87"/>
      </t>
    </mdx>
    <mdx n="0" f="v">
      <t c="8" si="8">
        <n x="1" s="1"/>
        <n x="2" s="1"/>
        <n x="79" s="1"/>
        <n x="4"/>
        <n x="5"/>
        <n x="19"/>
        <n x="20"/>
        <n x="87"/>
      </t>
    </mdx>
    <mdx n="0" f="v">
      <t c="8" si="8">
        <n x="1" s="1"/>
        <n x="2" s="1"/>
        <n x="79" s="1"/>
        <n x="4"/>
        <n x="5"/>
        <n x="19"/>
        <n x="21"/>
        <n x="87"/>
      </t>
    </mdx>
    <mdx n="0" f="v">
      <t c="8" si="8">
        <n x="1" s="1"/>
        <n x="2" s="1"/>
        <n x="79" s="1"/>
        <n x="4"/>
        <n x="5"/>
        <n x="19"/>
        <n x="22"/>
        <n x="87"/>
      </t>
    </mdx>
    <mdx n="0" f="v">
      <t c="8" si="8">
        <n x="1" s="1"/>
        <n x="2" s="1"/>
        <n x="79" s="1"/>
        <n x="4"/>
        <n x="5"/>
        <n x="19"/>
        <n x="13"/>
        <n x="87"/>
      </t>
    </mdx>
    <mdx n="0" f="v">
      <t c="8" si="8">
        <n x="1" s="1"/>
        <n x="2" s="1"/>
        <n x="79" s="1"/>
        <n x="4"/>
        <n x="5"/>
        <n x="19"/>
        <n x="23"/>
        <n x="87"/>
      </t>
    </mdx>
    <mdx n="0" f="v">
      <t c="8" si="8">
        <n x="1" s="1"/>
        <n x="2" s="1"/>
        <n x="79" s="1"/>
        <n x="4"/>
        <n x="5"/>
        <n x="19"/>
        <n x="24"/>
        <n x="87"/>
      </t>
    </mdx>
    <mdx n="0" f="v">
      <t c="8" si="8">
        <n x="1" s="1"/>
        <n x="2" s="1"/>
        <n x="79" s="1"/>
        <n x="4"/>
        <n x="5"/>
        <n x="19"/>
        <n x="25"/>
        <n x="87"/>
      </t>
    </mdx>
    <mdx n="0" f="v">
      <t c="8" si="8">
        <n x="1" s="1"/>
        <n x="2" s="1"/>
        <n x="79" s="1"/>
        <n x="4"/>
        <n x="5"/>
        <n x="19"/>
        <n x="26"/>
        <n x="87"/>
      </t>
    </mdx>
    <mdx n="0" f="v">
      <t c="8" si="8">
        <n x="1" s="1"/>
        <n x="2" s="1"/>
        <n x="79" s="1"/>
        <n x="4"/>
        <n x="5"/>
        <n x="19"/>
        <n x="27"/>
        <n x="87"/>
      </t>
    </mdx>
    <mdx n="0" f="v">
      <t c="8" si="8">
        <n x="1" s="1"/>
        <n x="2" s="1"/>
        <n x="79" s="1"/>
        <n x="4"/>
        <n x="5"/>
        <n x="19"/>
        <n x="28"/>
        <n x="87"/>
      </t>
    </mdx>
    <mdx n="0" f="v">
      <t c="8" si="8">
        <n x="1" s="1"/>
        <n x="2" s="1"/>
        <n x="79" s="1"/>
        <n x="4"/>
        <n x="5"/>
        <n x="19"/>
        <n x="29"/>
        <n x="87"/>
      </t>
    </mdx>
    <mdx n="0" f="v">
      <t c="7" si="8">
        <n x="1" s="1"/>
        <n x="2" s="1"/>
        <n x="79" s="1"/>
        <n x="4"/>
        <n x="5"/>
        <n x="30"/>
        <n x="87"/>
      </t>
    </mdx>
    <mdx n="0" f="v">
      <t c="8" si="8">
        <n x="1" s="1"/>
        <n x="2" s="1"/>
        <n x="79" s="1"/>
        <n x="4"/>
        <n x="5"/>
        <n x="30"/>
        <n x="20"/>
        <n x="87"/>
      </t>
    </mdx>
    <mdx n="0" f="v">
      <t c="8" si="8">
        <n x="1" s="1"/>
        <n x="2" s="1"/>
        <n x="79" s="1"/>
        <n x="4"/>
        <n x="5"/>
        <n x="30"/>
        <n x="21"/>
        <n x="87"/>
      </t>
    </mdx>
    <mdx n="0" f="v">
      <t c="8" si="8">
        <n x="1" s="1"/>
        <n x="2" s="1"/>
        <n x="79" s="1"/>
        <n x="4"/>
        <n x="5"/>
        <n x="30"/>
        <n x="22"/>
        <n x="87"/>
      </t>
    </mdx>
    <mdx n="0" f="v">
      <t c="8" si="8">
        <n x="1" s="1"/>
        <n x="2" s="1"/>
        <n x="79" s="1"/>
        <n x="4"/>
        <n x="5"/>
        <n x="30"/>
        <n x="13"/>
        <n x="87"/>
      </t>
    </mdx>
    <mdx n="0" f="v">
      <t c="8" si="8">
        <n x="1" s="1"/>
        <n x="2" s="1"/>
        <n x="79" s="1"/>
        <n x="4"/>
        <n x="5"/>
        <n x="30"/>
        <n x="23"/>
        <n x="87"/>
      </t>
    </mdx>
    <mdx n="0" f="v">
      <t c="8" si="8">
        <n x="1" s="1"/>
        <n x="2" s="1"/>
        <n x="79" s="1"/>
        <n x="4"/>
        <n x="5"/>
        <n x="30"/>
        <n x="24"/>
        <n x="87"/>
      </t>
    </mdx>
    <mdx n="0" f="v">
      <t c="8" si="8">
        <n x="1" s="1"/>
        <n x="2" s="1"/>
        <n x="79" s="1"/>
        <n x="4"/>
        <n x="5"/>
        <n x="30"/>
        <n x="31"/>
        <n x="87"/>
      </t>
    </mdx>
    <mdx n="0" f="v">
      <t c="8" si="8">
        <n x="1" s="1"/>
        <n x="2" s="1"/>
        <n x="79" s="1"/>
        <n x="4"/>
        <n x="5"/>
        <n x="30"/>
        <n x="25"/>
        <n x="87"/>
      </t>
    </mdx>
    <mdx n="0" f="v">
      <t c="8" si="8">
        <n x="1" s="1"/>
        <n x="2" s="1"/>
        <n x="79" s="1"/>
        <n x="4"/>
        <n x="5"/>
        <n x="30"/>
        <n x="27"/>
        <n x="87"/>
      </t>
    </mdx>
    <mdx n="0" f="v">
      <t c="8" si="8">
        <n x="1" s="1"/>
        <n x="2" s="1"/>
        <n x="79" s="1"/>
        <n x="4"/>
        <n x="5"/>
        <n x="30"/>
        <n x="28"/>
        <n x="87"/>
      </t>
    </mdx>
    <mdx n="0" f="v">
      <t c="8" si="8">
        <n x="1" s="1"/>
        <n x="2" s="1"/>
        <n x="79" s="1"/>
        <n x="4"/>
        <n x="5"/>
        <n x="30"/>
        <n x="29"/>
        <n x="87"/>
      </t>
    </mdx>
    <mdx n="0" f="v">
      <t c="8" si="8">
        <n x="1" s="1"/>
        <n x="2" s="1"/>
        <n x="79" s="1"/>
        <n x="4"/>
        <n x="5"/>
        <n x="30"/>
        <n x="32"/>
        <n x="87"/>
      </t>
    </mdx>
    <mdx n="0" f="v">
      <t c="7" si="8">
        <n x="1" s="1"/>
        <n x="2" s="1"/>
        <n x="79" s="1"/>
        <n x="4"/>
        <n x="5"/>
        <n x="33"/>
        <n x="87"/>
      </t>
    </mdx>
    <mdx n="0" f="v">
      <t c="8" si="8">
        <n x="1" s="1"/>
        <n x="2" s="1"/>
        <n x="79" s="1"/>
        <n x="4"/>
        <n x="5"/>
        <n x="34"/>
        <n x="20"/>
        <n x="87"/>
      </t>
    </mdx>
    <mdx n="0" f="v">
      <t c="8" si="8">
        <n x="1" s="1"/>
        <n x="2" s="1"/>
        <n x="79" s="1"/>
        <n x="4"/>
        <n x="5"/>
        <n x="34"/>
        <n x="21"/>
        <n x="87"/>
      </t>
    </mdx>
    <mdx n="0" f="v">
      <t c="8" si="8">
        <n x="1" s="1"/>
        <n x="2" s="1"/>
        <n x="79" s="1"/>
        <n x="4"/>
        <n x="5"/>
        <n x="34"/>
        <n x="69"/>
        <n x="87"/>
      </t>
    </mdx>
    <mdx n="0" f="v">
      <t c="8" si="8">
        <n x="1" s="1"/>
        <n x="2" s="1"/>
        <n x="79" s="1"/>
        <n x="4"/>
        <n x="5"/>
        <n x="34"/>
        <n x="59"/>
        <n x="87"/>
      </t>
    </mdx>
    <mdx n="0" f="v">
      <t c="8" si="8">
        <n x="1" s="1"/>
        <n x="2" s="1"/>
        <n x="79" s="1"/>
        <n x="4"/>
        <n x="5"/>
        <n x="34"/>
        <n x="60"/>
        <n x="87"/>
      </t>
    </mdx>
    <mdx n="0" f="v">
      <t c="8" si="8">
        <n x="1" s="1"/>
        <n x="2" s="1"/>
        <n x="79" s="1"/>
        <n x="4"/>
        <n x="5"/>
        <n x="34"/>
        <n x="70"/>
        <n x="87"/>
      </t>
    </mdx>
    <mdx n="0" f="v">
      <t c="8" si="8">
        <n x="1" s="1"/>
        <n x="2" s="1"/>
        <n x="79" s="1"/>
        <n x="4"/>
        <n x="5"/>
        <n x="34"/>
        <n x="61"/>
        <n x="87"/>
      </t>
    </mdx>
    <mdx n="0" f="v">
      <t c="8" si="8">
        <n x="1" s="1"/>
        <n x="2" s="1"/>
        <n x="79" s="1"/>
        <n x="4"/>
        <n x="5"/>
        <n x="34"/>
        <n x="62"/>
        <n x="87"/>
      </t>
    </mdx>
    <mdx n="0" f="v">
      <t c="8" si="8">
        <n x="1" s="1"/>
        <n x="2" s="1"/>
        <n x="79" s="1"/>
        <n x="4"/>
        <n x="5"/>
        <n x="34"/>
        <n x="63"/>
        <n x="87"/>
      </t>
    </mdx>
    <mdx n="0" f="v">
      <t c="8" si="8">
        <n x="1" s="1"/>
        <n x="2" s="1"/>
        <n x="79" s="1"/>
        <n x="4"/>
        <n x="5"/>
        <n x="34"/>
        <n x="35"/>
        <n x="87"/>
      </t>
    </mdx>
    <mdx n="0" f="v">
      <t c="8" si="8">
        <n x="1" s="1"/>
        <n x="2" s="1"/>
        <n x="79" s="1"/>
        <n x="4"/>
        <n x="5"/>
        <n x="34"/>
        <n x="36"/>
        <n x="87"/>
      </t>
    </mdx>
    <mdx n="0" f="v">
      <t c="8" si="8">
        <n x="1" s="1"/>
        <n x="2" s="1"/>
        <n x="79" s="1"/>
        <n x="4"/>
        <n x="5"/>
        <n x="34"/>
        <n x="37"/>
        <n x="87"/>
      </t>
    </mdx>
    <mdx n="0" f="v">
      <t c="8" si="8">
        <n x="1" s="1"/>
        <n x="2" s="1"/>
        <n x="79" s="1"/>
        <n x="4"/>
        <n x="5"/>
        <n x="34"/>
        <n x="22"/>
        <n x="87"/>
      </t>
    </mdx>
    <mdx n="0" f="v">
      <t c="8" si="8">
        <n x="1" s="1"/>
        <n x="2" s="1"/>
        <n x="79" s="1"/>
        <n x="4"/>
        <n x="5"/>
        <n x="34"/>
        <n x="13"/>
        <n x="87"/>
      </t>
    </mdx>
    <mdx n="0" f="v">
      <t c="8" si="8">
        <n x="1" s="1"/>
        <n x="2" s="1"/>
        <n x="79" s="1"/>
        <n x="4"/>
        <n x="5"/>
        <n x="34"/>
        <n x="42"/>
        <n x="87"/>
      </t>
    </mdx>
    <mdx n="0" f="v">
      <t c="8" si="8">
        <n x="1" s="1"/>
        <n x="2" s="1"/>
        <n x="79" s="1"/>
        <n x="4"/>
        <n x="5"/>
        <n x="34"/>
        <n x="23"/>
        <n x="87"/>
      </t>
    </mdx>
    <mdx n="0" f="v">
      <t c="8" si="8">
        <n x="1" s="1"/>
        <n x="2" s="1"/>
        <n x="79" s="1"/>
        <n x="4"/>
        <n x="5"/>
        <n x="34"/>
        <n x="24"/>
        <n x="87"/>
      </t>
    </mdx>
    <mdx n="0" f="v">
      <t c="8" si="8">
        <n x="1" s="1"/>
        <n x="2" s="1"/>
        <n x="79" s="1"/>
        <n x="4"/>
        <n x="5"/>
        <n x="34"/>
        <n x="25"/>
        <n x="87"/>
      </t>
    </mdx>
    <mdx n="0" f="v">
      <t c="8" si="8">
        <n x="1" s="1"/>
        <n x="2" s="1"/>
        <n x="79" s="1"/>
        <n x="4"/>
        <n x="5"/>
        <n x="34"/>
        <n x="26"/>
        <n x="87"/>
      </t>
    </mdx>
    <mdx n="0" f="v">
      <t c="8" si="8">
        <n x="1" s="1"/>
        <n x="2" s="1"/>
        <n x="79" s="1"/>
        <n x="4"/>
        <n x="5"/>
        <n x="34"/>
        <n x="27"/>
        <n x="87"/>
      </t>
    </mdx>
    <mdx n="0" f="v">
      <t c="8" si="8">
        <n x="1" s="1"/>
        <n x="2" s="1"/>
        <n x="79" s="1"/>
        <n x="4"/>
        <n x="5"/>
        <n x="34"/>
        <n x="29"/>
        <n x="87"/>
      </t>
    </mdx>
    <mdx n="0" f="v">
      <t c="8" si="8">
        <n x="1" s="1"/>
        <n x="2" s="1"/>
        <n x="79" s="1"/>
        <n x="4"/>
        <n x="5"/>
        <n x="34"/>
        <n x="38"/>
        <n x="87"/>
      </t>
    </mdx>
    <mdx n="0" f="v">
      <t c="8" si="8">
        <n x="1" s="1"/>
        <n x="2" s="1"/>
        <n x="79" s="1"/>
        <n x="4"/>
        <n x="5"/>
        <n x="34"/>
        <n x="32"/>
        <n x="87"/>
      </t>
    </mdx>
    <mdx n="0" f="v">
      <t c="7" si="8">
        <n x="1" s="1"/>
        <n x="2" s="1"/>
        <n x="79" s="1"/>
        <n x="4"/>
        <n x="5"/>
        <n x="39"/>
        <n x="87"/>
      </t>
    </mdx>
    <mdx n="0" f="v">
      <t c="7" si="8">
        <n x="1" s="1"/>
        <n x="2" s="1"/>
        <n x="79" s="1"/>
        <n x="4"/>
        <n x="5"/>
        <n x="40"/>
        <n x="87"/>
      </t>
    </mdx>
    <mdx n="0" f="v">
      <t c="8" si="8">
        <n x="1" s="1"/>
        <n x="2" s="1"/>
        <n x="79" s="1"/>
        <n x="4"/>
        <n x="5"/>
        <n x="40"/>
        <n x="20"/>
        <n x="87"/>
      </t>
    </mdx>
    <mdx n="0" f="v">
      <t c="8" si="8">
        <n x="1" s="1"/>
        <n x="2" s="1"/>
        <n x="79" s="1"/>
        <n x="4"/>
        <n x="5"/>
        <n x="40"/>
        <n x="21"/>
        <n x="87"/>
      </t>
    </mdx>
    <mdx n="0" f="v">
      <t c="8" si="8">
        <n x="1" s="1"/>
        <n x="2" s="1"/>
        <n x="79" s="1"/>
        <n x="4"/>
        <n x="5"/>
        <n x="40"/>
        <n x="22"/>
        <n x="87"/>
      </t>
    </mdx>
    <mdx n="0" f="v">
      <t c="8" si="8">
        <n x="1" s="1"/>
        <n x="2" s="1"/>
        <n x="79" s="1"/>
        <n x="4"/>
        <n x="5"/>
        <n x="40"/>
        <n x="13"/>
        <n x="87"/>
      </t>
    </mdx>
    <mdx n="0" f="v">
      <t c="8" si="8">
        <n x="1" s="1"/>
        <n x="2" s="1"/>
        <n x="79" s="1"/>
        <n x="4"/>
        <n x="5"/>
        <n x="40"/>
        <n x="24"/>
        <n x="87"/>
      </t>
    </mdx>
    <mdx n="0" f="v">
      <t c="8" si="8">
        <n x="1" s="1"/>
        <n x="2" s="1"/>
        <n x="79" s="1"/>
        <n x="4"/>
        <n x="5"/>
        <n x="40"/>
        <n x="31"/>
        <n x="87"/>
      </t>
    </mdx>
    <mdx n="0" f="v">
      <t c="8" si="8">
        <n x="1" s="1"/>
        <n x="2" s="1"/>
        <n x="79" s="1"/>
        <n x="4"/>
        <n x="5"/>
        <n x="40"/>
        <n x="25"/>
        <n x="87"/>
      </t>
    </mdx>
    <mdx n="0" f="v">
      <t c="8" si="8">
        <n x="1" s="1"/>
        <n x="2" s="1"/>
        <n x="79" s="1"/>
        <n x="4"/>
        <n x="5"/>
        <n x="40"/>
        <n x="26"/>
        <n x="87"/>
      </t>
    </mdx>
    <mdx n="0" f="v">
      <t c="8" si="8">
        <n x="1" s="1"/>
        <n x="2" s="1"/>
        <n x="79" s="1"/>
        <n x="4"/>
        <n x="5"/>
        <n x="40"/>
        <n x="32"/>
        <n x="87"/>
      </t>
    </mdx>
    <mdx n="0" f="v">
      <t c="7" si="8">
        <n x="1" s="1"/>
        <n x="2" s="1"/>
        <n x="79" s="1"/>
        <n x="4"/>
        <n x="5"/>
        <n x="41"/>
        <n x="87"/>
      </t>
    </mdx>
    <mdx n="0" f="v">
      <t c="8" si="8">
        <n x="1" s="1"/>
        <n x="2" s="1"/>
        <n x="79" s="1"/>
        <n x="4"/>
        <n x="5"/>
        <n x="41"/>
        <n x="20"/>
        <n x="87"/>
      </t>
    </mdx>
    <mdx n="0" f="v">
      <t c="8" si="8">
        <n x="1" s="1"/>
        <n x="2" s="1"/>
        <n x="79" s="1"/>
        <n x="4"/>
        <n x="5"/>
        <n x="41"/>
        <n x="42"/>
        <n x="87"/>
      </t>
    </mdx>
    <mdx n="0" f="v">
      <t c="8" si="8">
        <n x="1" s="1"/>
        <n x="2" s="1"/>
        <n x="79" s="1"/>
        <n x="4"/>
        <n x="5"/>
        <n x="41"/>
        <n x="23"/>
        <n x="87"/>
      </t>
    </mdx>
    <mdx n="0" f="v">
      <t c="8" si="8">
        <n x="1" s="1"/>
        <n x="2" s="1"/>
        <n x="79" s="1"/>
        <n x="4"/>
        <n x="5"/>
        <n x="41"/>
        <n x="32"/>
        <n x="87"/>
      </t>
    </mdx>
    <mdx n="0" f="v">
      <t c="8" si="8">
        <n x="1" s="1"/>
        <n x="2" s="1"/>
        <n x="79" s="1"/>
        <n x="4"/>
        <n x="5"/>
        <n x="41"/>
        <n x="64"/>
        <n x="87"/>
      </t>
    </mdx>
    <mdx n="0" f="v">
      <t c="8" si="8">
        <n x="1" s="1"/>
        <n x="2" s="1"/>
        <n x="79" s="1"/>
        <n x="4"/>
        <n x="5"/>
        <n x="41"/>
        <n x="55"/>
        <n x="87"/>
      </t>
    </mdx>
    <mdx n="0" f="v">
      <t c="7" si="8">
        <n x="1" s="1"/>
        <n x="2" s="1"/>
        <n x="79" s="1"/>
        <n x="4"/>
        <n x="5"/>
        <n x="43"/>
        <n x="87"/>
      </t>
    </mdx>
    <mdx n="0" f="v">
      <t c="7" si="8">
        <n x="1" s="1"/>
        <n x="2" s="1"/>
        <n x="79" s="1"/>
        <n x="4"/>
        <n x="5"/>
        <n x="44"/>
        <n x="87"/>
      </t>
    </mdx>
    <mdx n="0" f="v">
      <t c="8" si="8">
        <n x="1" s="1"/>
        <n x="2" s="1"/>
        <n x="79" s="1"/>
        <n x="4"/>
        <n x="5"/>
        <n x="44"/>
        <n x="20"/>
        <n x="87"/>
      </t>
    </mdx>
    <mdx n="0" f="v">
      <t c="8" si="8">
        <n x="1" s="1"/>
        <n x="2" s="1"/>
        <n x="79" s="1"/>
        <n x="4"/>
        <n x="5"/>
        <n x="44"/>
        <n x="22"/>
        <n x="87"/>
      </t>
    </mdx>
    <mdx n="0" f="v">
      <t c="8" si="8">
        <n x="1" s="1"/>
        <n x="2" s="1"/>
        <n x="79" s="1"/>
        <n x="4"/>
        <n x="5"/>
        <n x="44"/>
        <n x="13"/>
        <n x="87"/>
      </t>
    </mdx>
    <mdx n="0" f="v">
      <t c="8" si="8">
        <n x="1" s="1"/>
        <n x="2" s="1"/>
        <n x="79" s="1"/>
        <n x="4"/>
        <n x="5"/>
        <n x="44"/>
        <n x="32"/>
        <n x="87"/>
      </t>
    </mdx>
    <mdx n="0" f="v">
      <t c="7" si="8">
        <n x="1" s="1"/>
        <n x="2" s="1"/>
        <n x="79" s="1"/>
        <n x="4"/>
        <n x="5"/>
        <n x="45"/>
        <n x="87"/>
      </t>
    </mdx>
    <mdx n="0" f="v">
      <t c="8" si="8">
        <n x="1" s="1"/>
        <n x="2" s="1"/>
        <n x="79" s="1"/>
        <n x="4"/>
        <n x="5"/>
        <n x="45"/>
        <n x="20"/>
        <n x="87"/>
      </t>
    </mdx>
    <mdx n="0" f="v">
      <t c="8" si="8">
        <n x="1" s="1"/>
        <n x="2" s="1"/>
        <n x="79" s="1"/>
        <n x="4"/>
        <n x="5"/>
        <n x="45"/>
        <n x="22"/>
        <n x="87"/>
      </t>
    </mdx>
    <mdx n="0" f="v">
      <t c="8" si="8">
        <n x="1" s="1"/>
        <n x="2" s="1"/>
        <n x="79" s="1"/>
        <n x="4"/>
        <n x="5"/>
        <n x="45"/>
        <n x="13"/>
        <n x="87"/>
      </t>
    </mdx>
    <mdx n="0" f="v">
      <t c="7" si="8">
        <n x="1" s="1"/>
        <n x="2" s="1"/>
        <n x="79" s="1"/>
        <n x="4"/>
        <n x="5"/>
        <n x="46"/>
        <n x="87"/>
      </t>
    </mdx>
    <mdx n="0" f="v">
      <t c="8" si="8">
        <n x="1" s="1"/>
        <n x="2" s="1"/>
        <n x="79" s="1"/>
        <n x="4"/>
        <n x="5"/>
        <n x="46"/>
        <n x="20"/>
        <n x="87"/>
      </t>
    </mdx>
    <mdx n="0" f="v">
      <t c="8" si="8">
        <n x="1" s="1"/>
        <n x="2" s="1"/>
        <n x="79" s="1"/>
        <n x="4"/>
        <n x="5"/>
        <n x="46"/>
        <n x="21"/>
        <n x="87"/>
      </t>
    </mdx>
    <mdx n="0" f="v">
      <t c="8" si="8">
        <n x="1" s="1"/>
        <n x="2" s="1"/>
        <n x="79" s="1"/>
        <n x="4"/>
        <n x="5"/>
        <n x="46"/>
        <n x="22"/>
        <n x="87"/>
      </t>
    </mdx>
    <mdx n="0" f="v">
      <t c="8" si="8">
        <n x="1" s="1"/>
        <n x="2" s="1"/>
        <n x="79" s="1"/>
        <n x="4"/>
        <n x="5"/>
        <n x="46"/>
        <n x="13"/>
        <n x="87"/>
      </t>
    </mdx>
    <mdx n="0" f="v">
      <t c="8" si="8">
        <n x="1" s="1"/>
        <n x="2" s="1"/>
        <n x="79" s="1"/>
        <n x="4"/>
        <n x="5"/>
        <n x="46"/>
        <n x="27"/>
        <n x="87"/>
      </t>
    </mdx>
    <mdx n="0" f="v">
      <t c="8" si="8">
        <n x="1" s="1"/>
        <n x="2" s="1"/>
        <n x="79" s="1"/>
        <n x="4"/>
        <n x="5"/>
        <n x="46"/>
        <n x="28"/>
        <n x="87"/>
      </t>
    </mdx>
    <mdx n="0" f="v">
      <t c="7" si="8">
        <n x="1" s="1"/>
        <n x="2" s="1"/>
        <n x="79" s="1"/>
        <n x="4"/>
        <n x="5"/>
        <n x="47"/>
        <n x="87"/>
      </t>
    </mdx>
    <mdx n="0" f="v">
      <t c="7" si="8">
        <n x="1" s="1"/>
        <n x="2" s="1"/>
        <n x="79" s="1"/>
        <n x="4"/>
        <n x="5"/>
        <n x="48"/>
        <n x="87"/>
      </t>
    </mdx>
    <mdx n="0" f="v">
      <t c="7" si="8">
        <n x="1" s="1"/>
        <n x="2" s="1"/>
        <n x="79" s="1"/>
        <n x="4"/>
        <n x="5"/>
        <n x="49"/>
        <n x="87"/>
      </t>
    </mdx>
    <mdx n="0" f="v">
      <t c="8" si="8">
        <n x="1" s="1"/>
        <n x="2" s="1"/>
        <n x="79" s="1"/>
        <n x="4"/>
        <n x="5"/>
        <n x="49"/>
        <n x="50"/>
        <n x="87"/>
      </t>
    </mdx>
    <mdx n="0" f="v">
      <t c="8" si="8">
        <n x="1" s="1"/>
        <n x="2" s="1"/>
        <n x="79" s="1"/>
        <n x="4"/>
        <n x="5"/>
        <n x="49"/>
        <n x="72"/>
        <n x="87"/>
      </t>
    </mdx>
    <mdx n="0" f="v">
      <t c="7" si="8">
        <n x="1" s="1"/>
        <n x="2" s="1"/>
        <n x="79" s="1"/>
        <n x="4"/>
        <n x="5"/>
        <n x="51"/>
        <n x="87"/>
      </t>
    </mdx>
    <mdx n="0" f="v">
      <t c="7" si="8">
        <n x="1" s="1"/>
        <n x="2" s="1"/>
        <n x="79" s="1"/>
        <n x="4"/>
        <n x="52"/>
        <n x="6"/>
        <n x="87"/>
      </t>
    </mdx>
    <mdx n="0" f="v">
      <t c="7" si="8">
        <n x="1" s="1"/>
        <n x="2" s="1"/>
        <n x="79" s="1"/>
        <n x="4"/>
        <n x="52"/>
        <n x="17"/>
        <n x="87"/>
      </t>
    </mdx>
    <mdx n="0" f="v">
      <t c="7" si="8">
        <n x="1" s="1"/>
        <n x="2" s="1"/>
        <n x="79" s="1"/>
        <n x="4"/>
        <n x="52"/>
        <n x="65"/>
        <n x="87"/>
      </t>
    </mdx>
    <mdx n="0" f="v">
      <t c="7" si="8">
        <n x="1" s="1"/>
        <n x="2" s="1"/>
        <n x="79" s="1"/>
        <n x="4"/>
        <n x="52"/>
        <n x="66"/>
        <n x="87"/>
      </t>
    </mdx>
    <mdx n="0" f="v">
      <t c="8" si="8">
        <n x="1" s="1"/>
        <n x="2" s="1"/>
        <n x="79" s="1"/>
        <n x="4"/>
        <n x="52"/>
        <n x="66"/>
        <n x="50"/>
        <n x="87"/>
      </t>
    </mdx>
    <mdx n="0" f="v">
      <t c="7" si="8">
        <n x="1" s="1"/>
        <n x="2" s="1"/>
        <n x="79" s="1"/>
        <n x="4"/>
        <n x="52"/>
        <n x="67"/>
        <n x="87"/>
      </t>
    </mdx>
    <mdx n="0" f="v">
      <t c="8" si="8">
        <n x="1" s="1"/>
        <n x="2" s="1"/>
        <n x="79" s="1"/>
        <n x="4"/>
        <n x="52"/>
        <n x="67"/>
        <n x="50"/>
        <n x="87"/>
      </t>
    </mdx>
    <mdx n="0" f="v">
      <t c="7" si="8">
        <n x="1" s="1"/>
        <n x="2" s="1"/>
        <n x="79" s="1"/>
        <n x="4"/>
        <n x="52"/>
        <n x="33"/>
        <n x="87"/>
      </t>
    </mdx>
    <mdx n="0" f="v">
      <t c="7" si="8">
        <n x="1" s="1"/>
        <n x="2" s="1"/>
        <n x="79" s="1"/>
        <n x="4"/>
        <n x="52"/>
        <n x="73"/>
        <n x="87"/>
      </t>
    </mdx>
    <mdx n="0" f="v">
      <t c="8" si="8">
        <n x="1" s="1"/>
        <n x="2" s="1"/>
        <n x="79" s="1"/>
        <n x="4"/>
        <n x="52"/>
        <n x="73"/>
        <n x="20"/>
        <n x="87"/>
      </t>
    </mdx>
    <mdx n="0" f="v">
      <t c="8" si="8">
        <n x="1" s="1"/>
        <n x="2" s="1"/>
        <n x="79" s="1"/>
        <n x="4"/>
        <n x="52"/>
        <n x="73"/>
        <n x="22"/>
        <n x="87"/>
      </t>
    </mdx>
    <mdx n="0" f="v">
      <t c="8" si="8">
        <n x="1" s="1"/>
        <n x="2" s="1"/>
        <n x="79" s="1"/>
        <n x="4"/>
        <n x="52"/>
        <n x="73"/>
        <n x="13"/>
        <n x="87"/>
      </t>
    </mdx>
    <mdx n="0" f="v">
      <t c="7" si="8">
        <n x="1" s="1"/>
        <n x="2" s="1"/>
        <n x="79" s="1"/>
        <n x="4"/>
        <n x="52"/>
        <n x="53"/>
        <n x="87"/>
      </t>
    </mdx>
    <mdx n="0" f="v">
      <t c="8" si="8">
        <n x="1" s="1"/>
        <n x="2" s="1"/>
        <n x="79" s="1"/>
        <n x="4"/>
        <n x="52"/>
        <n x="53"/>
        <n x="20"/>
        <n x="87"/>
      </t>
    </mdx>
    <mdx n="0" f="v">
      <t c="8" si="8">
        <n x="1" s="1"/>
        <n x="2" s="1"/>
        <n x="79" s="1"/>
        <n x="4"/>
        <n x="52"/>
        <n x="53"/>
        <n x="21"/>
        <n x="87"/>
      </t>
    </mdx>
    <mdx n="0" f="v">
      <t c="8" si="8">
        <n x="1" s="1"/>
        <n x="2" s="1"/>
        <n x="79" s="1"/>
        <n x="4"/>
        <n x="52"/>
        <n x="53"/>
        <n x="22"/>
        <n x="87"/>
      </t>
    </mdx>
    <mdx n="0" f="v">
      <t c="8" si="8">
        <n x="1" s="1"/>
        <n x="2" s="1"/>
        <n x="79" s="1"/>
        <n x="4"/>
        <n x="52"/>
        <n x="53"/>
        <n x="13"/>
        <n x="87"/>
      </t>
    </mdx>
    <mdx n="0" f="v">
      <t c="7" si="8">
        <n x="1" s="1"/>
        <n x="2" s="1"/>
        <n x="79" s="1"/>
        <n x="4"/>
        <n x="52"/>
        <n x="39"/>
        <n x="87"/>
      </t>
    </mdx>
    <mdx n="0" f="v">
      <t c="7" si="8">
        <n x="1" s="1"/>
        <n x="2" s="1"/>
        <n x="79" s="1"/>
        <n x="4"/>
        <n x="52"/>
        <n x="43"/>
        <n x="87"/>
      </t>
    </mdx>
    <mdx n="0" f="v">
      <t c="7" si="8">
        <n x="1" s="1"/>
        <n x="2" s="1"/>
        <n x="79" s="1"/>
        <n x="4"/>
        <n x="52"/>
        <n x="45"/>
        <n x="87"/>
      </t>
    </mdx>
    <mdx n="0" f="v">
      <t c="8" si="8">
        <n x="1" s="1"/>
        <n x="2" s="1"/>
        <n x="79" s="1"/>
        <n x="4"/>
        <n x="52"/>
        <n x="45"/>
        <n x="20"/>
        <n x="87"/>
      </t>
    </mdx>
    <mdx n="0" f="v">
      <t c="8" si="8">
        <n x="1" s="1"/>
        <n x="2" s="1"/>
        <n x="79" s="1"/>
        <n x="4"/>
        <n x="52"/>
        <n x="45"/>
        <n x="22"/>
        <n x="87"/>
      </t>
    </mdx>
    <mdx n="0" f="v">
      <t c="8" si="8">
        <n x="1" s="1"/>
        <n x="2" s="1"/>
        <n x="79" s="1"/>
        <n x="4"/>
        <n x="52"/>
        <n x="45"/>
        <n x="13"/>
        <n x="87"/>
      </t>
    </mdx>
    <mdx n="0" f="v">
      <t c="7" si="8">
        <n x="1" s="1"/>
        <n x="2" s="1"/>
        <n x="79" s="1"/>
        <n x="4"/>
        <n x="52"/>
        <n x="46"/>
        <n x="87"/>
      </t>
    </mdx>
    <mdx n="0" f="v">
      <t c="8" si="8">
        <n x="1" s="1"/>
        <n x="2" s="1"/>
        <n x="79" s="1"/>
        <n x="4"/>
        <n x="52"/>
        <n x="46"/>
        <n x="20"/>
        <n x="87"/>
      </t>
    </mdx>
    <mdx n="0" f="v">
      <t c="8" si="8">
        <n x="1" s="1"/>
        <n x="2" s="1"/>
        <n x="79" s="1"/>
        <n x="4"/>
        <n x="52"/>
        <n x="46"/>
        <n x="21"/>
        <n x="87"/>
      </t>
    </mdx>
    <mdx n="0" f="v">
      <t c="8" si="8">
        <n x="1" s="1"/>
        <n x="2" s="1"/>
        <n x="79" s="1"/>
        <n x="4"/>
        <n x="52"/>
        <n x="46"/>
        <n x="22"/>
        <n x="87"/>
      </t>
    </mdx>
    <mdx n="0" f="v">
      <t c="8" si="8">
        <n x="1" s="1"/>
        <n x="2" s="1"/>
        <n x="79" s="1"/>
        <n x="4"/>
        <n x="52"/>
        <n x="46"/>
        <n x="13"/>
        <n x="87"/>
      </t>
    </mdx>
    <mdx n="0" f="v">
      <t c="8" si="8">
        <n x="1" s="1"/>
        <n x="2" s="1"/>
        <n x="79" s="1"/>
        <n x="4"/>
        <n x="52"/>
        <n x="46"/>
        <n x="27"/>
        <n x="87"/>
      </t>
    </mdx>
    <mdx n="0" f="v">
      <t c="8" si="8">
        <n x="1" s="1"/>
        <n x="2" s="1"/>
        <n x="79" s="1"/>
        <n x="4"/>
        <n x="52"/>
        <n x="46"/>
        <n x="28"/>
        <n x="87"/>
      </t>
    </mdx>
    <mdx n="0" f="v">
      <t c="7" si="8">
        <n x="1" s="1"/>
        <n x="2" s="1"/>
        <n x="79" s="1"/>
        <n x="4"/>
        <n x="52"/>
        <n x="80"/>
        <n x="87"/>
      </t>
    </mdx>
    <mdx n="0" f="v">
      <t c="7" si="8">
        <n x="1" s="1"/>
        <n x="2" s="1"/>
        <n x="79" s="1"/>
        <n x="4"/>
        <n x="52"/>
        <n x="47"/>
        <n x="87"/>
      </t>
    </mdx>
    <mdx n="0" f="v">
      <t c="7" si="8">
        <n x="1" s="1"/>
        <n x="2" s="1"/>
        <n x="79" s="1"/>
        <n x="4"/>
        <n x="52"/>
        <n x="48"/>
        <n x="87"/>
      </t>
    </mdx>
    <mdx n="0" f="v">
      <t c="7" si="8">
        <n x="1" s="1"/>
        <n x="2" s="1"/>
        <n x="79" s="1"/>
        <n x="4"/>
        <n x="52"/>
        <n x="49"/>
        <n x="87"/>
      </t>
    </mdx>
    <mdx n="0" f="v">
      <t c="8" si="8">
        <n x="1" s="1"/>
        <n x="2" s="1"/>
        <n x="79" s="1"/>
        <n x="4"/>
        <n x="52"/>
        <n x="49"/>
        <n x="50"/>
        <n x="87"/>
      </t>
    </mdx>
    <mdx n="0" f="v">
      <t c="8" si="8">
        <n x="1" s="1"/>
        <n x="2" s="1"/>
        <n x="79" s="1"/>
        <n x="4"/>
        <n x="52"/>
        <n x="49"/>
        <n x="72"/>
        <n x="87"/>
      </t>
    </mdx>
    <mdx n="0" f="v">
      <t c="7">
        <n x="1" s="1"/>
        <n x="2" s="1"/>
        <n x="79" s="1"/>
        <n x="81"/>
        <n x="82"/>
        <n x="39"/>
        <n x="87"/>
      </t>
    </mdx>
    <mdx n="0" f="v">
      <t c="7">
        <n x="1" s="1"/>
        <n x="2" s="1"/>
        <n x="79" s="1"/>
        <n x="81"/>
        <n x="83"/>
        <n x="39"/>
        <n x="87"/>
      </t>
    </mdx>
    <mdx n="0" f="v">
      <t c="7">
        <n x="1" s="1"/>
        <n x="2" s="1"/>
        <n x="79" s="1"/>
        <n x="84"/>
        <n x="52"/>
        <n x="39"/>
        <n x="87"/>
      </t>
    </mdx>
    <mdx n="0" f="v">
      <t c="8">
        <n x="1" s="1"/>
        <n x="2" s="1"/>
        <n x="79" s="1"/>
        <n x="84"/>
        <n x="52"/>
        <n x="39"/>
        <n x="20"/>
        <n x="87"/>
      </t>
    </mdx>
    <mdx n="0" f="v">
      <t c="8">
        <n x="1" s="1"/>
        <n x="2" s="1"/>
        <n x="79" s="1"/>
        <n x="84"/>
        <n x="52"/>
        <n x="39"/>
        <n x="21"/>
        <n x="87"/>
      </t>
    </mdx>
    <mdx n="0" f="v">
      <t c="8">
        <n x="1" s="1"/>
        <n x="2" s="1"/>
        <n x="79" s="1"/>
        <n x="84"/>
        <n x="52"/>
        <n x="39"/>
        <n x="22"/>
        <n x="87"/>
      </t>
    </mdx>
    <mdx n="0" f="v">
      <t c="8">
        <n x="1" s="1"/>
        <n x="2" s="1"/>
        <n x="79" s="1"/>
        <n x="84"/>
        <n x="52"/>
        <n x="39"/>
        <n x="13"/>
        <n x="87"/>
      </t>
    </mdx>
    <mdx n="0" f="v">
      <t c="8">
        <n x="1" s="1"/>
        <n x="2" s="1"/>
        <n x="79" s="1"/>
        <n x="84"/>
        <n x="52"/>
        <n x="39"/>
        <n x="23"/>
        <n x="87"/>
      </t>
    </mdx>
    <mdx n="0" f="v">
      <t c="8">
        <n x="1" s="1"/>
        <n x="2" s="1"/>
        <n x="79" s="1"/>
        <n x="84"/>
        <n x="52"/>
        <n x="39"/>
        <n x="24"/>
        <n x="87"/>
      </t>
    </mdx>
    <mdx n="0" f="v">
      <t c="8">
        <n x="1" s="1"/>
        <n x="2" s="1"/>
        <n x="79" s="1"/>
        <n x="84"/>
        <n x="52"/>
        <n x="39"/>
        <n x="88"/>
        <n x="87"/>
      </t>
    </mdx>
    <mdx n="0" f="v">
      <t c="8">
        <n x="1" s="1"/>
        <n x="2" s="1"/>
        <n x="79" s="1"/>
        <n x="84"/>
        <n x="52"/>
        <n x="39"/>
        <n x="31"/>
        <n x="87"/>
      </t>
    </mdx>
    <mdx n="0" f="v">
      <t c="8">
        <n x="1" s="1"/>
        <n x="2" s="1"/>
        <n x="79" s="1"/>
        <n x="84"/>
        <n x="52"/>
        <n x="39"/>
        <n x="25"/>
        <n x="87"/>
      </t>
    </mdx>
    <mdx n="0" f="v">
      <t c="8">
        <n x="1" s="1"/>
        <n x="2" s="1"/>
        <n x="79" s="1"/>
        <n x="84"/>
        <n x="52"/>
        <n x="39"/>
        <n x="26"/>
        <n x="87"/>
      </t>
    </mdx>
    <mdx n="0" f="v">
      <t c="8">
        <n x="1" s="1"/>
        <n x="2" s="1"/>
        <n x="79" s="1"/>
        <n x="84"/>
        <n x="52"/>
        <n x="39"/>
        <n x="85"/>
        <n x="87"/>
      </t>
    </mdx>
    <mdx n="0" f="v">
      <t c="8">
        <n x="1" s="1"/>
        <n x="2" s="1"/>
        <n x="79" s="1"/>
        <n x="84"/>
        <n x="52"/>
        <n x="39"/>
        <n x="27"/>
        <n x="87"/>
      </t>
    </mdx>
    <mdx n="0" f="v">
      <t c="8">
        <n x="1" s="1"/>
        <n x="2" s="1"/>
        <n x="79" s="1"/>
        <n x="84"/>
        <n x="52"/>
        <n x="39"/>
        <n x="28"/>
        <n x="87"/>
      </t>
    </mdx>
    <mdx n="0" f="v">
      <t c="8">
        <n x="1" s="1"/>
        <n x="2" s="1"/>
        <n x="79" s="1"/>
        <n x="84"/>
        <n x="52"/>
        <n x="39"/>
        <n x="29"/>
        <n x="87"/>
      </t>
    </mdx>
    <mdx n="0" f="v">
      <t c="8">
        <n x="1" s="1"/>
        <n x="2" s="1"/>
        <n x="79" s="1"/>
        <n x="84"/>
        <n x="52"/>
        <n x="39"/>
        <n x="38"/>
        <n x="87"/>
      </t>
    </mdx>
    <mdx n="0" f="v">
      <t c="8">
        <n x="1" s="1"/>
        <n x="2" s="1"/>
        <n x="79" s="1"/>
        <n x="84"/>
        <n x="52"/>
        <n x="39"/>
        <n x="71"/>
        <n x="87"/>
      </t>
    </mdx>
    <mdx n="0" f="v">
      <t c="8">
        <n x="1" s="1"/>
        <n x="2" s="1"/>
        <n x="79" s="1"/>
        <n x="84"/>
        <n x="52"/>
        <n x="39"/>
        <n x="72"/>
        <n x="87"/>
      </t>
    </mdx>
    <mdx n="0" f="v">
      <t c="8">
        <n x="1" s="1"/>
        <n x="2" s="1"/>
        <n x="79" s="1"/>
        <n x="84"/>
        <n x="52"/>
        <n x="39"/>
        <n x="50"/>
        <n x="87"/>
      </t>
    </mdx>
    <mdx n="0" f="v">
      <t c="7" si="8">
        <n x="1" s="1"/>
        <n x="2" s="1"/>
        <n x="78" s="1"/>
        <n x="4"/>
        <n x="5"/>
        <n x="6"/>
        <n x="87"/>
      </t>
    </mdx>
    <mdx n="0" f="v">
      <t c="7" si="8">
        <n x="1" s="1"/>
        <n x="2" s="1"/>
        <n x="78" s="1"/>
        <n x="4"/>
        <n x="5"/>
        <n x="9"/>
        <n x="87"/>
      </t>
    </mdx>
    <mdx n="0" f="v">
      <t c="7" si="8">
        <n x="1" s="1"/>
        <n x="2" s="1"/>
        <n x="78" s="1"/>
        <n x="4"/>
        <n x="5"/>
        <n x="10"/>
        <n x="87"/>
      </t>
    </mdx>
    <mdx n="0" f="v">
      <t c="7" si="8">
        <n x="1" s="1"/>
        <n x="2" s="1"/>
        <n x="78" s="1"/>
        <n x="4"/>
        <n x="5"/>
        <n x="11"/>
        <n x="87"/>
      </t>
    </mdx>
    <mdx n="0" f="v">
      <t c="7" si="8">
        <n x="1" s="1"/>
        <n x="2" s="1"/>
        <n x="78" s="1"/>
        <n x="4"/>
        <n x="5"/>
        <n x="12"/>
        <n x="87"/>
      </t>
    </mdx>
    <mdx n="0" f="v">
      <t c="8" si="8">
        <n x="1" s="1"/>
        <n x="2" s="1"/>
        <n x="78" s="1"/>
        <n x="4"/>
        <n x="5"/>
        <n x="12"/>
        <n x="13"/>
        <n x="87"/>
      </t>
    </mdx>
    <mdx n="0" f="v">
      <t c="7" si="8">
        <n x="1" s="1"/>
        <n x="2" s="1"/>
        <n x="78" s="1"/>
        <n x="4"/>
        <n x="5"/>
        <n x="14"/>
        <n x="87"/>
      </t>
    </mdx>
    <mdx n="0" f="v">
      <t c="8" si="8">
        <n x="1" s="1"/>
        <n x="2" s="1"/>
        <n x="78" s="1"/>
        <n x="4"/>
        <n x="5"/>
        <n x="14"/>
        <n x="13"/>
        <n x="87"/>
      </t>
    </mdx>
    <mdx n="0" f="v">
      <t c="8" si="8">
        <n x="1" s="1"/>
        <n x="2" s="1"/>
        <n x="78" s="1"/>
        <n x="4"/>
        <n x="5"/>
        <n x="14"/>
        <n x="32"/>
        <n x="87"/>
      </t>
    </mdx>
    <mdx n="0" f="v">
      <t c="7" si="8">
        <n x="1" s="1"/>
        <n x="2" s="1"/>
        <n x="78" s="1"/>
        <n x="4"/>
        <n x="5"/>
        <n x="17"/>
        <n x="87"/>
      </t>
    </mdx>
    <mdx n="0" f="v">
      <t c="7" si="8">
        <n x="1" s="1"/>
        <n x="2" s="1"/>
        <n x="78" s="1"/>
        <n x="4"/>
        <n x="5"/>
        <n x="18"/>
        <n x="87"/>
      </t>
    </mdx>
    <mdx n="0" f="v">
      <t c="7" si="8">
        <n x="1" s="1"/>
        <n x="2" s="1"/>
        <n x="78" s="1"/>
        <n x="4"/>
        <n x="5"/>
        <n x="56"/>
        <n x="87"/>
      </t>
    </mdx>
    <mdx n="0" f="v">
      <t c="7" si="8">
        <n x="1" s="1"/>
        <n x="2" s="1"/>
        <n x="78" s="1"/>
        <n x="4"/>
        <n x="5"/>
        <n x="19"/>
        <n x="87"/>
      </t>
    </mdx>
    <mdx n="0" f="v">
      <t c="8" si="8">
        <n x="1" s="1"/>
        <n x="2" s="1"/>
        <n x="78" s="1"/>
        <n x="4"/>
        <n x="5"/>
        <n x="19"/>
        <n x="20"/>
        <n x="87"/>
      </t>
    </mdx>
    <mdx n="0" f="v">
      <t c="8" si="8">
        <n x="1" s="1"/>
        <n x="2" s="1"/>
        <n x="78" s="1"/>
        <n x="4"/>
        <n x="5"/>
        <n x="19"/>
        <n x="21"/>
        <n x="87"/>
      </t>
    </mdx>
    <mdx n="0" f="v">
      <t c="8" si="8">
        <n x="1" s="1"/>
        <n x="2" s="1"/>
        <n x="78" s="1"/>
        <n x="4"/>
        <n x="5"/>
        <n x="19"/>
        <n x="22"/>
        <n x="87"/>
      </t>
    </mdx>
    <mdx n="0" f="v">
      <t c="8" si="8">
        <n x="1" s="1"/>
        <n x="2" s="1"/>
        <n x="78" s="1"/>
        <n x="4"/>
        <n x="5"/>
        <n x="19"/>
        <n x="13"/>
        <n x="87"/>
      </t>
    </mdx>
    <mdx n="0" f="v">
      <t c="8" si="8">
        <n x="1" s="1"/>
        <n x="2" s="1"/>
        <n x="78" s="1"/>
        <n x="4"/>
        <n x="5"/>
        <n x="19"/>
        <n x="23"/>
        <n x="87"/>
      </t>
    </mdx>
    <mdx n="0" f="v">
      <t c="8" si="8">
        <n x="1" s="1"/>
        <n x="2" s="1"/>
        <n x="78" s="1"/>
        <n x="4"/>
        <n x="5"/>
        <n x="19"/>
        <n x="24"/>
        <n x="87"/>
      </t>
    </mdx>
    <mdx n="0" f="v">
      <t c="8" si="8">
        <n x="1" s="1"/>
        <n x="2" s="1"/>
        <n x="78" s="1"/>
        <n x="4"/>
        <n x="5"/>
        <n x="19"/>
        <n x="25"/>
        <n x="87"/>
      </t>
    </mdx>
    <mdx n="0" f="v">
      <t c="8" si="8">
        <n x="1" s="1"/>
        <n x="2" s="1"/>
        <n x="78" s="1"/>
        <n x="4"/>
        <n x="5"/>
        <n x="19"/>
        <n x="27"/>
        <n x="87"/>
      </t>
    </mdx>
    <mdx n="0" f="v">
      <t c="8" si="8">
        <n x="1" s="1"/>
        <n x="2" s="1"/>
        <n x="78" s="1"/>
        <n x="4"/>
        <n x="5"/>
        <n x="19"/>
        <n x="28"/>
        <n x="87"/>
      </t>
    </mdx>
    <mdx n="0" f="v">
      <t c="8" si="8">
        <n x="1" s="1"/>
        <n x="2" s="1"/>
        <n x="78" s="1"/>
        <n x="4"/>
        <n x="5"/>
        <n x="19"/>
        <n x="29"/>
        <n x="87"/>
      </t>
    </mdx>
    <mdx n="0" f="v">
      <t c="7" si="8">
        <n x="1" s="1"/>
        <n x="2" s="1"/>
        <n x="78" s="1"/>
        <n x="4"/>
        <n x="5"/>
        <n x="30"/>
        <n x="87"/>
      </t>
    </mdx>
    <mdx n="0" f="v">
      <t c="8" si="8">
        <n x="1" s="1"/>
        <n x="2" s="1"/>
        <n x="78" s="1"/>
        <n x="4"/>
        <n x="5"/>
        <n x="30"/>
        <n x="20"/>
        <n x="87"/>
      </t>
    </mdx>
    <mdx n="0" f="v">
      <t c="8" si="8">
        <n x="1" s="1"/>
        <n x="2" s="1"/>
        <n x="78" s="1"/>
        <n x="4"/>
        <n x="5"/>
        <n x="30"/>
        <n x="21"/>
        <n x="87"/>
      </t>
    </mdx>
    <mdx n="0" f="v">
      <t c="8" si="8">
        <n x="1" s="1"/>
        <n x="2" s="1"/>
        <n x="78" s="1"/>
        <n x="4"/>
        <n x="5"/>
        <n x="30"/>
        <n x="22"/>
        <n x="87"/>
      </t>
    </mdx>
    <mdx n="0" f="v">
      <t c="8" si="8">
        <n x="1" s="1"/>
        <n x="2" s="1"/>
        <n x="78" s="1"/>
        <n x="4"/>
        <n x="5"/>
        <n x="30"/>
        <n x="13"/>
        <n x="87"/>
      </t>
    </mdx>
    <mdx n="0" f="v">
      <t c="8" si="8">
        <n x="1" s="1"/>
        <n x="2" s="1"/>
        <n x="78" s="1"/>
        <n x="4"/>
        <n x="5"/>
        <n x="30"/>
        <n x="23"/>
        <n x="87"/>
      </t>
    </mdx>
    <mdx n="0" f="v">
      <t c="8" si="8">
        <n x="1" s="1"/>
        <n x="2" s="1"/>
        <n x="78" s="1"/>
        <n x="4"/>
        <n x="5"/>
        <n x="30"/>
        <n x="24"/>
        <n x="87"/>
      </t>
    </mdx>
    <mdx n="0" f="v">
      <t c="8" si="8">
        <n x="1" s="1"/>
        <n x="2" s="1"/>
        <n x="78" s="1"/>
        <n x="4"/>
        <n x="5"/>
        <n x="30"/>
        <n x="25"/>
        <n x="87"/>
      </t>
    </mdx>
    <mdx n="0" f="v">
      <t c="8" si="8">
        <n x="1" s="1"/>
        <n x="2" s="1"/>
        <n x="78" s="1"/>
        <n x="4"/>
        <n x="5"/>
        <n x="30"/>
        <n x="27"/>
        <n x="87"/>
      </t>
    </mdx>
    <mdx n="0" f="v">
      <t c="8" si="8">
        <n x="1" s="1"/>
        <n x="2" s="1"/>
        <n x="78" s="1"/>
        <n x="4"/>
        <n x="5"/>
        <n x="30"/>
        <n x="28"/>
        <n x="87"/>
      </t>
    </mdx>
    <mdx n="0" f="v">
      <t c="8" si="8">
        <n x="1" s="1"/>
        <n x="2" s="1"/>
        <n x="78" s="1"/>
        <n x="4"/>
        <n x="5"/>
        <n x="30"/>
        <n x="29"/>
        <n x="87"/>
      </t>
    </mdx>
    <mdx n="0" f="v">
      <t c="8" si="8">
        <n x="1" s="1"/>
        <n x="2" s="1"/>
        <n x="78" s="1"/>
        <n x="4"/>
        <n x="5"/>
        <n x="30"/>
        <n x="32"/>
        <n x="87"/>
      </t>
    </mdx>
    <mdx n="0" f="v">
      <t c="7" si="8">
        <n x="1" s="1"/>
        <n x="2" s="1"/>
        <n x="78" s="1"/>
        <n x="4"/>
        <n x="5"/>
        <n x="33"/>
        <n x="87"/>
      </t>
    </mdx>
    <mdx n="0" f="v">
      <t c="8" si="8">
        <n x="1" s="1"/>
        <n x="2" s="1"/>
        <n x="78" s="1"/>
        <n x="4"/>
        <n x="5"/>
        <n x="34"/>
        <n x="20"/>
        <n x="87"/>
      </t>
    </mdx>
    <mdx n="0" f="v">
      <t c="8" si="8">
        <n x="1" s="1"/>
        <n x="2" s="1"/>
        <n x="78" s="1"/>
        <n x="4"/>
        <n x="5"/>
        <n x="34"/>
        <n x="21"/>
        <n x="87"/>
      </t>
    </mdx>
    <mdx n="0" f="v">
      <t c="8" si="8">
        <n x="1" s="1"/>
        <n x="2" s="1"/>
        <n x="78" s="1"/>
        <n x="4"/>
        <n x="5"/>
        <n x="34"/>
        <n x="60"/>
        <n x="87"/>
      </t>
    </mdx>
    <mdx n="0" f="v">
      <t c="8" si="8">
        <n x="1" s="1"/>
        <n x="2" s="1"/>
        <n x="78" s="1"/>
        <n x="4"/>
        <n x="5"/>
        <n x="34"/>
        <n x="61"/>
        <n x="87"/>
      </t>
    </mdx>
    <mdx n="0" f="v">
      <t c="8" si="8">
        <n x="1" s="1"/>
        <n x="2" s="1"/>
        <n x="78" s="1"/>
        <n x="4"/>
        <n x="5"/>
        <n x="34"/>
        <n x="35"/>
        <n x="87"/>
      </t>
    </mdx>
    <mdx n="0" f="v">
      <t c="8" si="8">
        <n x="1" s="1"/>
        <n x="2" s="1"/>
        <n x="78" s="1"/>
        <n x="4"/>
        <n x="5"/>
        <n x="34"/>
        <n x="36"/>
        <n x="87"/>
      </t>
    </mdx>
    <mdx n="0" f="v">
      <t c="8" si="8">
        <n x="1" s="1"/>
        <n x="2" s="1"/>
        <n x="78" s="1"/>
        <n x="4"/>
        <n x="5"/>
        <n x="34"/>
        <n x="22"/>
        <n x="87"/>
      </t>
    </mdx>
    <mdx n="0" f="v">
      <t c="8" si="8">
        <n x="1" s="1"/>
        <n x="2" s="1"/>
        <n x="78" s="1"/>
        <n x="4"/>
        <n x="5"/>
        <n x="34"/>
        <n x="23"/>
        <n x="87"/>
      </t>
    </mdx>
    <mdx n="0" f="v">
      <t c="8" si="8">
        <n x="1" s="1"/>
        <n x="2" s="1"/>
        <n x="78" s="1"/>
        <n x="4"/>
        <n x="5"/>
        <n x="34"/>
        <n x="25"/>
        <n x="87"/>
      </t>
    </mdx>
    <mdx n="0" f="v">
      <t c="8" si="8">
        <n x="1" s="1"/>
        <n x="2" s="1"/>
        <n x="78" s="1"/>
        <n x="4"/>
        <n x="5"/>
        <n x="34"/>
        <n x="38"/>
        <n x="87"/>
      </t>
    </mdx>
    <mdx n="0" f="v">
      <t c="7" si="8">
        <n x="1" s="1"/>
        <n x="2" s="1"/>
        <n x="78" s="1"/>
        <n x="4"/>
        <n x="5"/>
        <n x="39"/>
        <n x="87"/>
      </t>
    </mdx>
    <mdx n="0" f="v">
      <t c="7" si="8">
        <n x="1" s="1"/>
        <n x="2" s="1"/>
        <n x="78" s="1"/>
        <n x="4"/>
        <n x="5"/>
        <n x="40"/>
        <n x="87"/>
      </t>
    </mdx>
    <mdx n="0" f="v">
      <t c="8" si="8">
        <n x="1" s="1"/>
        <n x="2" s="1"/>
        <n x="78" s="1"/>
        <n x="4"/>
        <n x="5"/>
        <n x="40"/>
        <n x="20"/>
        <n x="87"/>
      </t>
    </mdx>
    <mdx n="0" f="v">
      <t c="8" si="8">
        <n x="1" s="1"/>
        <n x="2" s="1"/>
        <n x="78" s="1"/>
        <n x="4"/>
        <n x="5"/>
        <n x="40"/>
        <n x="21"/>
        <n x="87"/>
      </t>
    </mdx>
    <mdx n="0" f="v">
      <t c="8" si="8">
        <n x="1" s="1"/>
        <n x="2" s="1"/>
        <n x="78" s="1"/>
        <n x="4"/>
        <n x="5"/>
        <n x="40"/>
        <n x="22"/>
        <n x="87"/>
      </t>
    </mdx>
    <mdx n="0" f="v">
      <t c="8" si="8">
        <n x="1" s="1"/>
        <n x="2" s="1"/>
        <n x="78" s="1"/>
        <n x="4"/>
        <n x="5"/>
        <n x="40"/>
        <n x="13"/>
        <n x="87"/>
      </t>
    </mdx>
    <mdx n="0" f="v">
      <t c="8" si="8">
        <n x="1" s="1"/>
        <n x="2" s="1"/>
        <n x="78" s="1"/>
        <n x="4"/>
        <n x="5"/>
        <n x="40"/>
        <n x="24"/>
        <n x="87"/>
      </t>
    </mdx>
    <mdx n="0" f="v">
      <t c="8" si="8">
        <n x="1" s="1"/>
        <n x="2" s="1"/>
        <n x="78" s="1"/>
        <n x="4"/>
        <n x="5"/>
        <n x="40"/>
        <n x="25"/>
        <n x="87"/>
      </t>
    </mdx>
    <mdx n="0" f="v">
      <t c="8" si="8">
        <n x="1" s="1"/>
        <n x="2" s="1"/>
        <n x="78" s="1"/>
        <n x="4"/>
        <n x="5"/>
        <n x="40"/>
        <n x="26"/>
        <n x="87"/>
      </t>
    </mdx>
    <mdx n="0" f="v">
      <t c="8" si="8">
        <n x="1" s="1"/>
        <n x="2" s="1"/>
        <n x="78" s="1"/>
        <n x="4"/>
        <n x="5"/>
        <n x="40"/>
        <n x="32"/>
        <n x="87"/>
      </t>
    </mdx>
    <mdx n="0" f="v">
      <t c="7" si="8">
        <n x="1" s="1"/>
        <n x="2" s="1"/>
        <n x="78" s="1"/>
        <n x="4"/>
        <n x="5"/>
        <n x="41"/>
        <n x="87"/>
      </t>
    </mdx>
    <mdx n="0" f="v">
      <t c="8" si="8">
        <n x="1" s="1"/>
        <n x="2" s="1"/>
        <n x="78" s="1"/>
        <n x="4"/>
        <n x="5"/>
        <n x="41"/>
        <n x="20"/>
        <n x="87"/>
      </t>
    </mdx>
    <mdx n="0" f="v">
      <t c="8" si="8">
        <n x="1" s="1"/>
        <n x="2" s="1"/>
        <n x="78" s="1"/>
        <n x="4"/>
        <n x="5"/>
        <n x="41"/>
        <n x="42"/>
        <n x="87"/>
      </t>
    </mdx>
    <mdx n="0" f="v">
      <t c="8" si="8">
        <n x="1" s="1"/>
        <n x="2" s="1"/>
        <n x="78" s="1"/>
        <n x="4"/>
        <n x="5"/>
        <n x="41"/>
        <n x="23"/>
        <n x="87"/>
      </t>
    </mdx>
    <mdx n="0" f="v">
      <t c="8" si="8">
        <n x="1" s="1"/>
        <n x="2" s="1"/>
        <n x="78" s="1"/>
        <n x="4"/>
        <n x="5"/>
        <n x="41"/>
        <n x="32"/>
        <n x="87"/>
      </t>
    </mdx>
    <mdx n="0" f="v">
      <t c="8" si="8">
        <n x="1" s="1"/>
        <n x="2" s="1"/>
        <n x="78" s="1"/>
        <n x="4"/>
        <n x="5"/>
        <n x="41"/>
        <n x="64"/>
        <n x="87"/>
      </t>
    </mdx>
    <mdx n="0" f="v">
      <t c="8" si="8">
        <n x="1" s="1"/>
        <n x="2" s="1"/>
        <n x="78" s="1"/>
        <n x="4"/>
        <n x="5"/>
        <n x="41"/>
        <n x="55"/>
        <n x="87"/>
      </t>
    </mdx>
    <mdx n="0" f="v">
      <t c="7" si="8">
        <n x="1" s="1"/>
        <n x="2" s="1"/>
        <n x="78" s="1"/>
        <n x="4"/>
        <n x="5"/>
        <n x="43"/>
        <n x="87"/>
      </t>
    </mdx>
    <mdx n="0" f="v">
      <t c="7" si="8">
        <n x="1" s="1"/>
        <n x="2" s="1"/>
        <n x="78" s="1"/>
        <n x="4"/>
        <n x="5"/>
        <n x="44"/>
        <n x="87"/>
      </t>
    </mdx>
    <mdx n="0" f="v">
      <t c="8" si="8">
        <n x="1" s="1"/>
        <n x="2" s="1"/>
        <n x="78" s="1"/>
        <n x="4"/>
        <n x="5"/>
        <n x="44"/>
        <n x="20"/>
        <n x="87"/>
      </t>
    </mdx>
    <mdx n="0" f="v">
      <t c="8" si="8">
        <n x="1" s="1"/>
        <n x="2" s="1"/>
        <n x="78" s="1"/>
        <n x="4"/>
        <n x="5"/>
        <n x="44"/>
        <n x="22"/>
        <n x="87"/>
      </t>
    </mdx>
    <mdx n="0" f="v">
      <t c="8" si="8">
        <n x="1" s="1"/>
        <n x="2" s="1"/>
        <n x="78" s="1"/>
        <n x="4"/>
        <n x="5"/>
        <n x="44"/>
        <n x="13"/>
        <n x="87"/>
      </t>
    </mdx>
    <mdx n="0" f="v">
      <t c="8" si="8">
        <n x="1" s="1"/>
        <n x="2" s="1"/>
        <n x="78" s="1"/>
        <n x="4"/>
        <n x="5"/>
        <n x="44"/>
        <n x="32"/>
        <n x="87"/>
      </t>
    </mdx>
    <mdx n="0" f="v">
      <t c="7" si="8">
        <n x="1" s="1"/>
        <n x="2" s="1"/>
        <n x="78" s="1"/>
        <n x="4"/>
        <n x="5"/>
        <n x="45"/>
        <n x="87"/>
      </t>
    </mdx>
    <mdx n="0" f="v">
      <t c="8" si="8">
        <n x="1" s="1"/>
        <n x="2" s="1"/>
        <n x="78" s="1"/>
        <n x="4"/>
        <n x="5"/>
        <n x="45"/>
        <n x="20"/>
        <n x="87"/>
      </t>
    </mdx>
    <mdx n="0" f="v">
      <t c="8" si="8">
        <n x="1" s="1"/>
        <n x="2" s="1"/>
        <n x="78" s="1"/>
        <n x="4"/>
        <n x="5"/>
        <n x="45"/>
        <n x="22"/>
        <n x="87"/>
      </t>
    </mdx>
    <mdx n="0" f="v">
      <t c="8" si="8">
        <n x="1" s="1"/>
        <n x="2" s="1"/>
        <n x="78" s="1"/>
        <n x="4"/>
        <n x="5"/>
        <n x="45"/>
        <n x="13"/>
        <n x="87"/>
      </t>
    </mdx>
    <mdx n="0" f="v">
      <t c="7" si="8">
        <n x="1" s="1"/>
        <n x="2" s="1"/>
        <n x="78" s="1"/>
        <n x="4"/>
        <n x="5"/>
        <n x="46"/>
        <n x="87"/>
      </t>
    </mdx>
    <mdx n="0" f="v">
      <t c="8" si="8">
        <n x="1" s="1"/>
        <n x="2" s="1"/>
        <n x="78" s="1"/>
        <n x="4"/>
        <n x="5"/>
        <n x="46"/>
        <n x="20"/>
        <n x="87"/>
      </t>
    </mdx>
    <mdx n="0" f="v">
      <t c="8" si="8">
        <n x="1" s="1"/>
        <n x="2" s="1"/>
        <n x="78" s="1"/>
        <n x="4"/>
        <n x="5"/>
        <n x="46"/>
        <n x="22"/>
        <n x="87"/>
      </t>
    </mdx>
    <mdx n="0" f="v">
      <t c="8" si="8">
        <n x="1" s="1"/>
        <n x="2" s="1"/>
        <n x="78" s="1"/>
        <n x="4"/>
        <n x="5"/>
        <n x="46"/>
        <n x="13"/>
        <n x="87"/>
      </t>
    </mdx>
    <mdx n="0" f="v">
      <t c="7" si="8">
        <n x="1" s="1"/>
        <n x="2" s="1"/>
        <n x="78" s="1"/>
        <n x="4"/>
        <n x="5"/>
        <n x="47"/>
        <n x="87"/>
      </t>
    </mdx>
    <mdx n="0" f="v">
      <t c="7" si="8">
        <n x="1" s="1"/>
        <n x="2" s="1"/>
        <n x="78" s="1"/>
        <n x="4"/>
        <n x="5"/>
        <n x="48"/>
        <n x="87"/>
      </t>
    </mdx>
    <mdx n="0" f="v">
      <t c="7" si="8">
        <n x="1" s="1"/>
        <n x="2" s="1"/>
        <n x="78" s="1"/>
        <n x="4"/>
        <n x="5"/>
        <n x="49"/>
        <n x="87"/>
      </t>
    </mdx>
    <mdx n="0" f="v">
      <t c="8" si="8">
        <n x="1" s="1"/>
        <n x="2" s="1"/>
        <n x="78" s="1"/>
        <n x="4"/>
        <n x="5"/>
        <n x="49"/>
        <n x="50"/>
        <n x="87"/>
      </t>
    </mdx>
    <mdx n="0" f="v">
      <t c="7" si="8">
        <n x="1" s="1"/>
        <n x="2" s="1"/>
        <n x="78" s="1"/>
        <n x="4"/>
        <n x="5"/>
        <n x="51"/>
        <n x="87"/>
      </t>
    </mdx>
    <mdx n="0" f="v">
      <t c="7" si="8">
        <n x="1" s="1"/>
        <n x="2" s="1"/>
        <n x="78" s="1"/>
        <n x="4"/>
        <n x="52"/>
        <n x="6"/>
        <n x="87"/>
      </t>
    </mdx>
    <mdx n="0" f="v">
      <t c="7" si="8">
        <n x="1" s="1"/>
        <n x="2" s="1"/>
        <n x="78" s="1"/>
        <n x="4"/>
        <n x="52"/>
        <n x="17"/>
        <n x="87"/>
      </t>
    </mdx>
    <mdx n="0" f="v">
      <t c="7" si="8">
        <n x="1" s="1"/>
        <n x="2" s="1"/>
        <n x="78" s="1"/>
        <n x="4"/>
        <n x="52"/>
        <n x="65"/>
        <n x="87"/>
      </t>
    </mdx>
    <mdx n="0" f="v">
      <t c="7" si="8">
        <n x="1" s="1"/>
        <n x="2" s="1"/>
        <n x="78" s="1"/>
        <n x="4"/>
        <n x="52"/>
        <n x="66"/>
        <n x="87"/>
      </t>
    </mdx>
    <mdx n="0" f="v">
      <t c="8" si="8">
        <n x="1" s="1"/>
        <n x="2" s="1"/>
        <n x="78" s="1"/>
        <n x="4"/>
        <n x="52"/>
        <n x="66"/>
        <n x="50"/>
        <n x="87"/>
      </t>
    </mdx>
    <mdx n="0" f="v">
      <t c="7" si="8">
        <n x="1" s="1"/>
        <n x="2" s="1"/>
        <n x="78" s="1"/>
        <n x="4"/>
        <n x="52"/>
        <n x="33"/>
        <n x="87"/>
      </t>
    </mdx>
    <mdx n="0" f="v">
      <t c="7" si="8">
        <n x="1" s="1"/>
        <n x="2" s="1"/>
        <n x="78" s="1"/>
        <n x="4"/>
        <n x="52"/>
        <n x="53"/>
        <n x="87"/>
      </t>
    </mdx>
    <mdx n="0" f="v">
      <t c="8" si="8">
        <n x="1" s="1"/>
        <n x="2" s="1"/>
        <n x="78" s="1"/>
        <n x="4"/>
        <n x="52"/>
        <n x="53"/>
        <n x="20"/>
        <n x="87"/>
      </t>
    </mdx>
    <mdx n="0" f="v">
      <t c="8" si="8">
        <n x="1" s="1"/>
        <n x="2" s="1"/>
        <n x="78" s="1"/>
        <n x="4"/>
        <n x="52"/>
        <n x="53"/>
        <n x="21"/>
        <n x="87"/>
      </t>
    </mdx>
    <mdx n="0" f="v">
      <t c="7" si="8">
        <n x="1" s="1"/>
        <n x="2" s="1"/>
        <n x="78" s="1"/>
        <n x="4"/>
        <n x="52"/>
        <n x="39"/>
        <n x="87"/>
      </t>
    </mdx>
    <mdx n="0" f="v">
      <t c="7" si="8">
        <n x="1" s="1"/>
        <n x="2" s="1"/>
        <n x="78" s="1"/>
        <n x="4"/>
        <n x="52"/>
        <n x="43"/>
        <n x="87"/>
      </t>
    </mdx>
    <mdx n="0" f="v">
      <t c="7" si="8">
        <n x="1" s="1"/>
        <n x="2" s="1"/>
        <n x="78" s="1"/>
        <n x="4"/>
        <n x="52"/>
        <n x="45"/>
        <n x="87"/>
      </t>
    </mdx>
    <mdx n="0" f="v">
      <t c="8" si="8">
        <n x="1" s="1"/>
        <n x="2" s="1"/>
        <n x="78" s="1"/>
        <n x="4"/>
        <n x="52"/>
        <n x="45"/>
        <n x="20"/>
        <n x="87"/>
      </t>
    </mdx>
    <mdx n="0" f="v">
      <t c="8" si="8">
        <n x="1" s="1"/>
        <n x="2" s="1"/>
        <n x="78" s="1"/>
        <n x="4"/>
        <n x="52"/>
        <n x="45"/>
        <n x="22"/>
        <n x="87"/>
      </t>
    </mdx>
    <mdx n="0" f="v">
      <t c="8" si="8">
        <n x="1" s="1"/>
        <n x="2" s="1"/>
        <n x="78" s="1"/>
        <n x="4"/>
        <n x="52"/>
        <n x="45"/>
        <n x="13"/>
        <n x="87"/>
      </t>
    </mdx>
    <mdx n="0" f="v">
      <t c="7" si="8">
        <n x="1" s="1"/>
        <n x="2" s="1"/>
        <n x="78" s="1"/>
        <n x="4"/>
        <n x="52"/>
        <n x="46"/>
        <n x="87"/>
      </t>
    </mdx>
    <mdx n="0" f="v">
      <t c="8" si="8">
        <n x="1" s="1"/>
        <n x="2" s="1"/>
        <n x="78" s="1"/>
        <n x="4"/>
        <n x="52"/>
        <n x="46"/>
        <n x="20"/>
        <n x="87"/>
      </t>
    </mdx>
    <mdx n="0" f="v">
      <t c="8" si="8">
        <n x="1" s="1"/>
        <n x="2" s="1"/>
        <n x="78" s="1"/>
        <n x="4"/>
        <n x="52"/>
        <n x="46"/>
        <n x="22"/>
        <n x="87"/>
      </t>
    </mdx>
    <mdx n="0" f="v">
      <t c="8" si="8">
        <n x="1" s="1"/>
        <n x="2" s="1"/>
        <n x="78" s="1"/>
        <n x="4"/>
        <n x="52"/>
        <n x="46"/>
        <n x="13"/>
        <n x="87"/>
      </t>
    </mdx>
    <mdx n="0" f="v">
      <t c="7" si="8">
        <n x="1" s="1"/>
        <n x="2" s="1"/>
        <n x="78" s="1"/>
        <n x="4"/>
        <n x="52"/>
        <n x="47"/>
        <n x="87"/>
      </t>
    </mdx>
    <mdx n="0" f="v">
      <t c="7" si="8">
        <n x="1" s="1"/>
        <n x="2" s="1"/>
        <n x="78" s="1"/>
        <n x="4"/>
        <n x="52"/>
        <n x="48"/>
        <n x="87"/>
      </t>
    </mdx>
    <mdx n="0" f="v">
      <t c="7" si="8">
        <n x="1" s="1"/>
        <n x="2" s="1"/>
        <n x="78" s="1"/>
        <n x="4"/>
        <n x="52"/>
        <n x="49"/>
        <n x="87"/>
      </t>
    </mdx>
    <mdx n="0" f="v">
      <t c="8" si="8">
        <n x="1" s="1"/>
        <n x="2" s="1"/>
        <n x="78" s="1"/>
        <n x="4"/>
        <n x="52"/>
        <n x="49"/>
        <n x="50"/>
        <n x="87"/>
      </t>
    </mdx>
    <mdx n="0" f="v">
      <t c="7">
        <n x="1" s="1"/>
        <n x="2" s="1"/>
        <n x="78" s="1"/>
        <n x="81"/>
        <n x="82"/>
        <n x="39"/>
        <n x="87"/>
      </t>
    </mdx>
    <mdx n="0" f="v">
      <t c="7">
        <n x="1" s="1"/>
        <n x="2" s="1"/>
        <n x="78" s="1"/>
        <n x="81"/>
        <n x="83"/>
        <n x="39"/>
        <n x="87"/>
      </t>
    </mdx>
    <mdx n="0" f="v">
      <t c="7">
        <n x="1" s="1"/>
        <n x="2" s="1"/>
        <n x="78" s="1"/>
        <n x="84"/>
        <n x="52"/>
        <n x="39"/>
        <n x="87"/>
      </t>
    </mdx>
    <mdx n="0" f="v">
      <t c="8">
        <n x="1" s="1"/>
        <n x="2" s="1"/>
        <n x="78" s="1"/>
        <n x="84"/>
        <n x="52"/>
        <n x="39"/>
        <n x="20"/>
        <n x="87"/>
      </t>
    </mdx>
    <mdx n="0" f="v">
      <t c="8">
        <n x="1" s="1"/>
        <n x="2" s="1"/>
        <n x="78" s="1"/>
        <n x="84"/>
        <n x="52"/>
        <n x="39"/>
        <n x="21"/>
        <n x="87"/>
      </t>
    </mdx>
    <mdx n="0" f="v">
      <t c="8">
        <n x="1" s="1"/>
        <n x="2" s="1"/>
        <n x="78" s="1"/>
        <n x="84"/>
        <n x="52"/>
        <n x="39"/>
        <n x="22"/>
        <n x="87"/>
      </t>
    </mdx>
    <mdx n="0" f="v">
      <t c="8">
        <n x="1" s="1"/>
        <n x="2" s="1"/>
        <n x="78" s="1"/>
        <n x="84"/>
        <n x="52"/>
        <n x="39"/>
        <n x="13"/>
        <n x="87"/>
      </t>
    </mdx>
    <mdx n="0" f="v">
      <t c="8">
        <n x="1" s="1"/>
        <n x="2" s="1"/>
        <n x="78" s="1"/>
        <n x="84"/>
        <n x="52"/>
        <n x="39"/>
        <n x="23"/>
        <n x="87"/>
      </t>
    </mdx>
    <mdx n="0" f="v">
      <t c="8">
        <n x="1" s="1"/>
        <n x="2" s="1"/>
        <n x="78" s="1"/>
        <n x="84"/>
        <n x="52"/>
        <n x="39"/>
        <n x="24"/>
        <n x="87"/>
      </t>
    </mdx>
    <mdx n="0" f="v">
      <t c="8">
        <n x="1" s="1"/>
        <n x="2" s="1"/>
        <n x="78" s="1"/>
        <n x="84"/>
        <n x="52"/>
        <n x="39"/>
        <n x="31"/>
        <n x="87"/>
      </t>
    </mdx>
    <mdx n="0" f="v">
      <t c="8">
        <n x="1" s="1"/>
        <n x="2" s="1"/>
        <n x="78" s="1"/>
        <n x="84"/>
        <n x="52"/>
        <n x="39"/>
        <n x="25"/>
        <n x="87"/>
      </t>
    </mdx>
    <mdx n="0" f="v">
      <t c="8">
        <n x="1" s="1"/>
        <n x="2" s="1"/>
        <n x="78" s="1"/>
        <n x="84"/>
        <n x="52"/>
        <n x="39"/>
        <n x="26"/>
        <n x="87"/>
      </t>
    </mdx>
    <mdx n="0" f="v">
      <t c="8">
        <n x="1" s="1"/>
        <n x="2" s="1"/>
        <n x="78" s="1"/>
        <n x="84"/>
        <n x="52"/>
        <n x="39"/>
        <n x="85"/>
        <n x="87"/>
      </t>
    </mdx>
    <mdx n="0" f="v">
      <t c="8">
        <n x="1" s="1"/>
        <n x="2" s="1"/>
        <n x="78" s="1"/>
        <n x="84"/>
        <n x="52"/>
        <n x="39"/>
        <n x="27"/>
        <n x="87"/>
      </t>
    </mdx>
    <mdx n="0" f="v">
      <t c="8">
        <n x="1" s="1"/>
        <n x="2" s="1"/>
        <n x="78" s="1"/>
        <n x="84"/>
        <n x="52"/>
        <n x="39"/>
        <n x="28"/>
        <n x="87"/>
      </t>
    </mdx>
    <mdx n="0" f="v">
      <t c="8">
        <n x="1" s="1"/>
        <n x="2" s="1"/>
        <n x="78" s="1"/>
        <n x="84"/>
        <n x="52"/>
        <n x="39"/>
        <n x="38"/>
        <n x="87"/>
      </t>
    </mdx>
    <mdx n="0" f="v">
      <t c="8">
        <n x="1" s="1"/>
        <n x="2" s="1"/>
        <n x="78" s="1"/>
        <n x="84"/>
        <n x="52"/>
        <n x="39"/>
        <n x="71"/>
        <n x="87"/>
      </t>
    </mdx>
    <mdx n="0" f="v">
      <t c="8">
        <n x="1" s="1"/>
        <n x="2" s="1"/>
        <n x="78" s="1"/>
        <n x="84"/>
        <n x="52"/>
        <n x="39"/>
        <n x="72"/>
        <n x="87"/>
      </t>
    </mdx>
    <mdx n="0" f="v">
      <t c="8">
        <n x="1" s="1"/>
        <n x="2" s="1"/>
        <n x="78" s="1"/>
        <n x="84"/>
        <n x="52"/>
        <n x="39"/>
        <n x="50"/>
        <n x="87"/>
      </t>
    </mdx>
    <mdx n="0" f="v">
      <t c="7" si="8">
        <n x="1" s="1"/>
        <n x="2" s="1"/>
        <n x="86" s="1"/>
        <n x="4"/>
        <n x="5"/>
        <n x="6"/>
        <n x="87"/>
      </t>
    </mdx>
    <mdx n="0" f="v">
      <t c="7" si="8">
        <n x="1" s="1"/>
        <n x="2" s="1"/>
        <n x="86" s="1"/>
        <n x="4"/>
        <n x="5"/>
        <n x="9"/>
        <n x="87"/>
      </t>
    </mdx>
    <mdx n="0" f="v">
      <t c="7" si="8">
        <n x="1" s="1"/>
        <n x="2" s="1"/>
        <n x="86" s="1"/>
        <n x="4"/>
        <n x="5"/>
        <n x="10"/>
        <n x="87"/>
      </t>
    </mdx>
    <mdx n="0" f="v">
      <t c="7" si="8">
        <n x="1" s="1"/>
        <n x="2" s="1"/>
        <n x="86" s="1"/>
        <n x="4"/>
        <n x="5"/>
        <n x="11"/>
        <n x="87"/>
      </t>
    </mdx>
    <mdx n="0" f="v">
      <t c="7" si="8">
        <n x="1" s="1"/>
        <n x="2" s="1"/>
        <n x="86" s="1"/>
        <n x="4"/>
        <n x="5"/>
        <n x="12"/>
        <n x="87"/>
      </t>
    </mdx>
    <mdx n="0" f="v">
      <t c="8" si="8">
        <n x="1" s="1"/>
        <n x="2" s="1"/>
        <n x="86" s="1"/>
        <n x="4"/>
        <n x="5"/>
        <n x="12"/>
        <n x="13"/>
        <n x="87"/>
      </t>
    </mdx>
    <mdx n="0" f="v">
      <t c="8" si="8">
        <n x="1" s="1"/>
        <n x="2" s="1"/>
        <n x="86" s="1"/>
        <n x="4"/>
        <n x="5"/>
        <n x="12"/>
        <n x="57"/>
        <n x="87"/>
      </t>
    </mdx>
    <mdx n="0" f="v">
      <t c="7" si="8">
        <n x="1" s="1"/>
        <n x="2" s="1"/>
        <n x="86" s="1"/>
        <n x="4"/>
        <n x="5"/>
        <n x="14"/>
        <n x="87"/>
      </t>
    </mdx>
    <mdx n="0" f="v">
      <t c="8" si="8">
        <n x="1" s="1"/>
        <n x="2" s="1"/>
        <n x="86" s="1"/>
        <n x="4"/>
        <n x="5"/>
        <n x="14"/>
        <n x="13"/>
        <n x="87"/>
      </t>
    </mdx>
    <mdx n="0" f="v">
      <t c="7" si="8">
        <n x="1" s="1"/>
        <n x="2" s="1"/>
        <n x="86" s="1"/>
        <n x="4"/>
        <n x="5"/>
        <n x="15"/>
        <n x="87"/>
      </t>
    </mdx>
    <mdx n="0" f="v">
      <t c="7" si="8">
        <n x="1" s="1"/>
        <n x="2" s="1"/>
        <n x="86" s="1"/>
        <n x="4"/>
        <n x="5"/>
        <n x="16"/>
        <n x="87"/>
      </t>
    </mdx>
    <mdx n="0" f="v">
      <t c="8" si="8">
        <n x="1" s="1"/>
        <n x="2" s="1"/>
        <n x="86" s="1"/>
        <n x="4"/>
        <n x="5"/>
        <n x="16"/>
        <n x="13"/>
        <n x="87"/>
      </t>
    </mdx>
    <mdx n="0" f="v">
      <t c="7" si="8">
        <n x="1" s="1"/>
        <n x="2" s="1"/>
        <n x="86" s="1"/>
        <n x="4"/>
        <n x="5"/>
        <n x="17"/>
        <n x="87"/>
      </t>
    </mdx>
    <mdx n="0" f="v">
      <t c="7" si="8">
        <n x="1" s="1"/>
        <n x="2" s="1"/>
        <n x="86" s="1"/>
        <n x="4"/>
        <n x="5"/>
        <n x="18"/>
        <n x="87"/>
      </t>
    </mdx>
    <mdx n="0" f="v">
      <t c="7" si="8">
        <n x="1" s="1"/>
        <n x="2" s="1"/>
        <n x="86" s="1"/>
        <n x="4"/>
        <n x="5"/>
        <n x="19"/>
        <n x="87"/>
      </t>
    </mdx>
    <mdx n="0" f="v">
      <t c="8" si="8">
        <n x="1" s="1"/>
        <n x="2" s="1"/>
        <n x="86" s="1"/>
        <n x="4"/>
        <n x="5"/>
        <n x="19"/>
        <n x="20"/>
        <n x="87"/>
      </t>
    </mdx>
    <mdx n="0" f="v">
      <t c="8" si="8">
        <n x="1" s="1"/>
        <n x="2" s="1"/>
        <n x="86" s="1"/>
        <n x="4"/>
        <n x="5"/>
        <n x="19"/>
        <n x="21"/>
        <n x="87"/>
      </t>
    </mdx>
    <mdx n="0" f="v">
      <t c="8" si="8">
        <n x="1" s="1"/>
        <n x="2" s="1"/>
        <n x="86" s="1"/>
        <n x="4"/>
        <n x="5"/>
        <n x="19"/>
        <n x="22"/>
        <n x="87"/>
      </t>
    </mdx>
    <mdx n="0" f="v">
      <t c="8" si="8">
        <n x="1" s="1"/>
        <n x="2" s="1"/>
        <n x="86" s="1"/>
        <n x="4"/>
        <n x="5"/>
        <n x="19"/>
        <n x="13"/>
        <n x="87"/>
      </t>
    </mdx>
    <mdx n="0" f="v">
      <t c="8" si="8">
        <n x="1" s="1"/>
        <n x="2" s="1"/>
        <n x="86" s="1"/>
        <n x="4"/>
        <n x="5"/>
        <n x="19"/>
        <n x="26"/>
        <n x="87"/>
      </t>
    </mdx>
    <mdx n="0" f="v">
      <t c="8" si="8">
        <n x="1" s="1"/>
        <n x="2" s="1"/>
        <n x="86" s="1"/>
        <n x="4"/>
        <n x="5"/>
        <n x="19"/>
        <n x="27"/>
        <n x="87"/>
      </t>
    </mdx>
    <mdx n="0" f="v">
      <t c="8" si="8">
        <n x="1" s="1"/>
        <n x="2" s="1"/>
        <n x="86" s="1"/>
        <n x="4"/>
        <n x="5"/>
        <n x="19"/>
        <n x="28"/>
        <n x="87"/>
      </t>
    </mdx>
    <mdx n="0" f="v">
      <t c="8" si="8">
        <n x="1" s="1"/>
        <n x="2" s="1"/>
        <n x="86" s="1"/>
        <n x="4"/>
        <n x="5"/>
        <n x="19"/>
        <n x="29"/>
        <n x="87"/>
      </t>
    </mdx>
    <mdx n="0" f="v">
      <t c="7" si="8">
        <n x="1" s="1"/>
        <n x="2" s="1"/>
        <n x="86" s="1"/>
        <n x="4"/>
        <n x="5"/>
        <n x="30"/>
        <n x="87"/>
      </t>
    </mdx>
    <mdx n="0" f="v">
      <t c="8" si="8">
        <n x="1" s="1"/>
        <n x="2" s="1"/>
        <n x="86" s="1"/>
        <n x="4"/>
        <n x="5"/>
        <n x="30"/>
        <n x="20"/>
        <n x="87"/>
      </t>
    </mdx>
    <mdx n="0" f="v">
      <t c="8" si="8">
        <n x="1" s="1"/>
        <n x="2" s="1"/>
        <n x="86" s="1"/>
        <n x="4"/>
        <n x="5"/>
        <n x="30"/>
        <n x="21"/>
        <n x="87"/>
      </t>
    </mdx>
    <mdx n="0" f="v">
      <t c="8" si="8">
        <n x="1" s="1"/>
        <n x="2" s="1"/>
        <n x="86" s="1"/>
        <n x="4"/>
        <n x="5"/>
        <n x="30"/>
        <n x="22"/>
        <n x="87"/>
      </t>
    </mdx>
    <mdx n="0" f="v">
      <t c="8" si="8">
        <n x="1" s="1"/>
        <n x="2" s="1"/>
        <n x="86" s="1"/>
        <n x="4"/>
        <n x="5"/>
        <n x="30"/>
        <n x="13"/>
        <n x="87"/>
      </t>
    </mdx>
    <mdx n="0" f="v">
      <t c="8" si="8">
        <n x="1" s="1"/>
        <n x="2" s="1"/>
        <n x="86" s="1"/>
        <n x="4"/>
        <n x="5"/>
        <n x="30"/>
        <n x="24"/>
        <n x="87"/>
      </t>
    </mdx>
    <mdx n="0" f="v">
      <t c="8" si="8">
        <n x="1" s="1"/>
        <n x="2" s="1"/>
        <n x="86" s="1"/>
        <n x="4"/>
        <n x="5"/>
        <n x="30"/>
        <n x="31"/>
        <n x="87"/>
      </t>
    </mdx>
    <mdx n="0" f="v">
      <t c="8" si="8">
        <n x="1" s="1"/>
        <n x="2" s="1"/>
        <n x="86" s="1"/>
        <n x="4"/>
        <n x="5"/>
        <n x="30"/>
        <n x="27"/>
        <n x="87"/>
      </t>
    </mdx>
    <mdx n="0" f="v">
      <t c="8" si="8">
        <n x="1" s="1"/>
        <n x="2" s="1"/>
        <n x="86" s="1"/>
        <n x="4"/>
        <n x="5"/>
        <n x="30"/>
        <n x="28"/>
        <n x="87"/>
      </t>
    </mdx>
    <mdx n="0" f="v">
      <t c="8" si="8">
        <n x="1" s="1"/>
        <n x="2" s="1"/>
        <n x="86" s="1"/>
        <n x="4"/>
        <n x="5"/>
        <n x="30"/>
        <n x="29"/>
        <n x="87"/>
      </t>
    </mdx>
    <mdx n="0" f="v">
      <t c="8" si="8">
        <n x="1" s="1"/>
        <n x="2" s="1"/>
        <n x="86" s="1"/>
        <n x="4"/>
        <n x="5"/>
        <n x="30"/>
        <n x="32"/>
        <n x="87"/>
      </t>
    </mdx>
    <mdx n="0" f="v">
      <t c="7" si="8">
        <n x="1" s="1"/>
        <n x="2" s="1"/>
        <n x="86" s="1"/>
        <n x="4"/>
        <n x="5"/>
        <n x="33"/>
        <n x="87"/>
      </t>
    </mdx>
    <mdx n="0" f="v">
      <t c="8" si="8">
        <n x="1" s="1"/>
        <n x="2" s="1"/>
        <n x="86" s="1"/>
        <n x="4"/>
        <n x="5"/>
        <n x="34"/>
        <n x="20"/>
        <n x="87"/>
      </t>
    </mdx>
    <mdx n="0" f="v">
      <t c="8" si="8">
        <n x="1" s="1"/>
        <n x="2" s="1"/>
        <n x="86" s="1"/>
        <n x="4"/>
        <n x="5"/>
        <n x="34"/>
        <n x="21"/>
        <n x="87"/>
      </t>
    </mdx>
    <mdx n="0" f="v">
      <t c="8" si="8">
        <n x="1" s="1"/>
        <n x="2" s="1"/>
        <n x="86" s="1"/>
        <n x="4"/>
        <n x="5"/>
        <n x="34"/>
        <n x="69"/>
        <n x="87"/>
      </t>
    </mdx>
    <mdx n="0" f="v">
      <t c="8" si="8">
        <n x="1" s="1"/>
        <n x="2" s="1"/>
        <n x="86" s="1"/>
        <n x="4"/>
        <n x="5"/>
        <n x="34"/>
        <n x="59"/>
        <n x="87"/>
      </t>
    </mdx>
    <mdx n="0" f="v">
      <t c="8" si="8">
        <n x="1" s="1"/>
        <n x="2" s="1"/>
        <n x="86" s="1"/>
        <n x="4"/>
        <n x="5"/>
        <n x="34"/>
        <n x="60"/>
        <n x="87"/>
      </t>
    </mdx>
    <mdx n="0" f="v">
      <t c="8" si="8">
        <n x="1" s="1"/>
        <n x="2" s="1"/>
        <n x="86" s="1"/>
        <n x="4"/>
        <n x="5"/>
        <n x="34"/>
        <n x="70"/>
        <n x="87"/>
      </t>
    </mdx>
    <mdx n="0" f="v">
      <t c="8" si="8">
        <n x="1" s="1"/>
        <n x="2" s="1"/>
        <n x="86" s="1"/>
        <n x="4"/>
        <n x="5"/>
        <n x="34"/>
        <n x="61"/>
        <n x="87"/>
      </t>
    </mdx>
    <mdx n="0" f="v">
      <t c="8" si="8">
        <n x="1" s="1"/>
        <n x="2" s="1"/>
        <n x="86" s="1"/>
        <n x="4"/>
        <n x="5"/>
        <n x="34"/>
        <n x="62"/>
        <n x="87"/>
      </t>
    </mdx>
    <mdx n="0" f="v">
      <t c="8" si="8">
        <n x="1" s="1"/>
        <n x="2" s="1"/>
        <n x="86" s="1"/>
        <n x="4"/>
        <n x="5"/>
        <n x="34"/>
        <n x="63"/>
        <n x="87"/>
      </t>
    </mdx>
    <mdx n="0" f="v">
      <t c="8" si="8">
        <n x="1" s="1"/>
        <n x="2" s="1"/>
        <n x="86" s="1"/>
        <n x="4"/>
        <n x="5"/>
        <n x="34"/>
        <n x="35"/>
        <n x="87"/>
      </t>
    </mdx>
    <mdx n="0" f="v">
      <t c="8" si="8">
        <n x="1" s="1"/>
        <n x="2" s="1"/>
        <n x="86" s="1"/>
        <n x="4"/>
        <n x="5"/>
        <n x="34"/>
        <n x="36"/>
        <n x="87"/>
      </t>
    </mdx>
    <mdx n="0" f="v">
      <t c="8" si="8">
        <n x="1" s="1"/>
        <n x="2" s="1"/>
        <n x="86" s="1"/>
        <n x="4"/>
        <n x="5"/>
        <n x="34"/>
        <n x="37"/>
        <n x="87"/>
      </t>
    </mdx>
    <mdx n="0" f="v">
      <t c="8" si="8">
        <n x="1" s="1"/>
        <n x="2" s="1"/>
        <n x="86" s="1"/>
        <n x="4"/>
        <n x="5"/>
        <n x="34"/>
        <n x="22"/>
        <n x="87"/>
      </t>
    </mdx>
    <mdx n="0" f="v">
      <t c="8" si="8">
        <n x="1" s="1"/>
        <n x="2" s="1"/>
        <n x="86" s="1"/>
        <n x="4"/>
        <n x="5"/>
        <n x="34"/>
        <n x="13"/>
        <n x="87"/>
      </t>
    </mdx>
    <mdx n="0" f="v">
      <t c="8" si="8">
        <n x="1" s="1"/>
        <n x="2" s="1"/>
        <n x="86" s="1"/>
        <n x="4"/>
        <n x="5"/>
        <n x="34"/>
        <n x="42"/>
        <n x="87"/>
      </t>
    </mdx>
    <mdx n="0" f="v">
      <t c="8" si="8">
        <n x="1" s="1"/>
        <n x="2" s="1"/>
        <n x="86" s="1"/>
        <n x="4"/>
        <n x="5"/>
        <n x="34"/>
        <n x="23"/>
        <n x="87"/>
      </t>
    </mdx>
    <mdx n="0" f="v">
      <t c="8" si="8">
        <n x="1" s="1"/>
        <n x="2" s="1"/>
        <n x="86" s="1"/>
        <n x="4"/>
        <n x="5"/>
        <n x="34"/>
        <n x="24"/>
        <n x="87"/>
      </t>
    </mdx>
    <mdx n="0" f="v">
      <t c="8" si="8">
        <n x="1" s="1"/>
        <n x="2" s="1"/>
        <n x="86" s="1"/>
        <n x="4"/>
        <n x="5"/>
        <n x="34"/>
        <n x="25"/>
        <n x="87"/>
      </t>
    </mdx>
    <mdx n="0" f="v">
      <t c="8" si="8">
        <n x="1" s="1"/>
        <n x="2" s="1"/>
        <n x="86" s="1"/>
        <n x="4"/>
        <n x="5"/>
        <n x="34"/>
        <n x="26"/>
        <n x="87"/>
      </t>
    </mdx>
    <mdx n="0" f="v">
      <t c="8" si="8">
        <n x="1" s="1"/>
        <n x="2" s="1"/>
        <n x="86" s="1"/>
        <n x="4"/>
        <n x="5"/>
        <n x="34"/>
        <n x="27"/>
        <n x="87"/>
      </t>
    </mdx>
    <mdx n="0" f="v">
      <t c="8" si="8">
        <n x="1" s="1"/>
        <n x="2" s="1"/>
        <n x="86" s="1"/>
        <n x="4"/>
        <n x="5"/>
        <n x="34"/>
        <n x="29"/>
        <n x="87"/>
      </t>
    </mdx>
    <mdx n="0" f="v">
      <t c="8" si="8">
        <n x="1" s="1"/>
        <n x="2" s="1"/>
        <n x="86" s="1"/>
        <n x="4"/>
        <n x="5"/>
        <n x="34"/>
        <n x="38"/>
        <n x="87"/>
      </t>
    </mdx>
    <mdx n="0" f="v">
      <t c="8" si="8">
        <n x="1" s="1"/>
        <n x="2" s="1"/>
        <n x="86" s="1"/>
        <n x="4"/>
        <n x="5"/>
        <n x="34"/>
        <n x="32"/>
        <n x="87"/>
      </t>
    </mdx>
    <mdx n="0" f="v">
      <t c="7" si="8">
        <n x="1" s="1"/>
        <n x="2" s="1"/>
        <n x="86" s="1"/>
        <n x="4"/>
        <n x="5"/>
        <n x="39"/>
        <n x="87"/>
      </t>
    </mdx>
    <mdx n="0" f="v">
      <t c="7" si="8">
        <n x="1" s="1"/>
        <n x="2" s="1"/>
        <n x="86" s="1"/>
        <n x="4"/>
        <n x="5"/>
        <n x="40"/>
        <n x="87"/>
      </t>
    </mdx>
    <mdx n="0" f="v">
      <t c="8" si="8">
        <n x="1" s="1"/>
        <n x="2" s="1"/>
        <n x="86" s="1"/>
        <n x="4"/>
        <n x="5"/>
        <n x="40"/>
        <n x="20"/>
        <n x="87"/>
      </t>
    </mdx>
    <mdx n="0" f="v">
      <t c="8" si="8">
        <n x="1" s="1"/>
        <n x="2" s="1"/>
        <n x="86" s="1"/>
        <n x="4"/>
        <n x="5"/>
        <n x="40"/>
        <n x="21"/>
        <n x="87"/>
      </t>
    </mdx>
    <mdx n="0" f="v">
      <t c="8" si="8">
        <n x="1" s="1"/>
        <n x="2" s="1"/>
        <n x="86" s="1"/>
        <n x="4"/>
        <n x="5"/>
        <n x="40"/>
        <n x="22"/>
        <n x="87"/>
      </t>
    </mdx>
    <mdx n="0" f="v">
      <t c="8" si="8">
        <n x="1" s="1"/>
        <n x="2" s="1"/>
        <n x="86" s="1"/>
        <n x="4"/>
        <n x="5"/>
        <n x="40"/>
        <n x="13"/>
        <n x="87"/>
      </t>
    </mdx>
    <mdx n="0" f="v">
      <t c="8" si="8">
        <n x="1" s="1"/>
        <n x="2" s="1"/>
        <n x="86" s="1"/>
        <n x="4"/>
        <n x="5"/>
        <n x="40"/>
        <n x="24"/>
        <n x="87"/>
      </t>
    </mdx>
    <mdx n="0" f="v">
      <t c="8" si="8">
        <n x="1" s="1"/>
        <n x="2" s="1"/>
        <n x="86" s="1"/>
        <n x="4"/>
        <n x="5"/>
        <n x="40"/>
        <n x="31"/>
        <n x="87"/>
      </t>
    </mdx>
    <mdx n="0" f="v">
      <t c="8" si="8">
        <n x="1" s="1"/>
        <n x="2" s="1"/>
        <n x="86" s="1"/>
        <n x="4"/>
        <n x="5"/>
        <n x="40"/>
        <n x="25"/>
        <n x="87"/>
      </t>
    </mdx>
    <mdx n="0" f="v">
      <t c="8" si="8">
        <n x="1" s="1"/>
        <n x="2" s="1"/>
        <n x="86" s="1"/>
        <n x="4"/>
        <n x="5"/>
        <n x="40"/>
        <n x="26"/>
        <n x="87"/>
      </t>
    </mdx>
    <mdx n="0" f="v">
      <t c="8" si="8">
        <n x="1" s="1"/>
        <n x="2" s="1"/>
        <n x="86" s="1"/>
        <n x="4"/>
        <n x="5"/>
        <n x="40"/>
        <n x="32"/>
        <n x="87"/>
      </t>
    </mdx>
    <mdx n="0" f="v">
      <t c="7" si="8">
        <n x="1" s="1"/>
        <n x="2" s="1"/>
        <n x="86" s="1"/>
        <n x="4"/>
        <n x="5"/>
        <n x="41"/>
        <n x="87"/>
      </t>
    </mdx>
    <mdx n="0" f="v">
      <t c="8" si="8">
        <n x="1" s="1"/>
        <n x="2" s="1"/>
        <n x="86" s="1"/>
        <n x="4"/>
        <n x="5"/>
        <n x="41"/>
        <n x="20"/>
        <n x="87"/>
      </t>
    </mdx>
    <mdx n="0" f="v">
      <t c="8" si="8">
        <n x="1" s="1"/>
        <n x="2" s="1"/>
        <n x="86" s="1"/>
        <n x="4"/>
        <n x="5"/>
        <n x="41"/>
        <n x="42"/>
        <n x="87"/>
      </t>
    </mdx>
    <mdx n="0" f="v">
      <t c="8" si="8">
        <n x="1" s="1"/>
        <n x="2" s="1"/>
        <n x="86" s="1"/>
        <n x="4"/>
        <n x="5"/>
        <n x="41"/>
        <n x="23"/>
        <n x="87"/>
      </t>
    </mdx>
    <mdx n="0" f="v">
      <t c="8" si="8">
        <n x="1" s="1"/>
        <n x="2" s="1"/>
        <n x="86" s="1"/>
        <n x="4"/>
        <n x="5"/>
        <n x="41"/>
        <n x="32"/>
        <n x="87"/>
      </t>
    </mdx>
    <mdx n="0" f="v">
      <t c="8" si="8">
        <n x="1" s="1"/>
        <n x="2" s="1"/>
        <n x="86" s="1"/>
        <n x="4"/>
        <n x="5"/>
        <n x="41"/>
        <n x="55"/>
        <n x="87"/>
      </t>
    </mdx>
    <mdx n="0" f="v">
      <t c="7" si="8">
        <n x="1" s="1"/>
        <n x="2" s="1"/>
        <n x="86" s="1"/>
        <n x="4"/>
        <n x="5"/>
        <n x="43"/>
        <n x="87"/>
      </t>
    </mdx>
    <mdx n="0" f="v">
      <t c="7" si="8">
        <n x="1" s="1"/>
        <n x="2" s="1"/>
        <n x="86" s="1"/>
        <n x="4"/>
        <n x="5"/>
        <n x="44"/>
        <n x="87"/>
      </t>
    </mdx>
    <mdx n="0" f="v">
      <t c="8" si="8">
        <n x="1" s="1"/>
        <n x="2" s="1"/>
        <n x="86" s="1"/>
        <n x="4"/>
        <n x="5"/>
        <n x="44"/>
        <n x="20"/>
        <n x="87"/>
      </t>
    </mdx>
    <mdx n="0" f="v">
      <t c="8" si="8">
        <n x="1" s="1"/>
        <n x="2" s="1"/>
        <n x="86" s="1"/>
        <n x="4"/>
        <n x="5"/>
        <n x="44"/>
        <n x="22"/>
        <n x="87"/>
      </t>
    </mdx>
    <mdx n="0" f="v">
      <t c="8" si="8">
        <n x="1" s="1"/>
        <n x="2" s="1"/>
        <n x="86" s="1"/>
        <n x="4"/>
        <n x="5"/>
        <n x="44"/>
        <n x="13"/>
        <n x="87"/>
      </t>
    </mdx>
    <mdx n="0" f="v">
      <t c="8" si="8">
        <n x="1" s="1"/>
        <n x="2" s="1"/>
        <n x="86" s="1"/>
        <n x="4"/>
        <n x="5"/>
        <n x="44"/>
        <n x="32"/>
        <n x="87"/>
      </t>
    </mdx>
    <mdx n="0" f="v">
      <t c="7" si="8">
        <n x="1" s="1"/>
        <n x="2" s="1"/>
        <n x="86" s="1"/>
        <n x="4"/>
        <n x="5"/>
        <n x="45"/>
        <n x="87"/>
      </t>
    </mdx>
    <mdx n="0" f="v">
      <t c="8" si="8">
        <n x="1" s="1"/>
        <n x="2" s="1"/>
        <n x="86" s="1"/>
        <n x="4"/>
        <n x="5"/>
        <n x="45"/>
        <n x="20"/>
        <n x="87"/>
      </t>
    </mdx>
    <mdx n="0" f="v">
      <t c="8" si="8">
        <n x="1" s="1"/>
        <n x="2" s="1"/>
        <n x="86" s="1"/>
        <n x="4"/>
        <n x="5"/>
        <n x="45"/>
        <n x="22"/>
        <n x="87"/>
      </t>
    </mdx>
    <mdx n="0" f="v">
      <t c="8" si="8">
        <n x="1" s="1"/>
        <n x="2" s="1"/>
        <n x="86" s="1"/>
        <n x="4"/>
        <n x="5"/>
        <n x="45"/>
        <n x="13"/>
        <n x="87"/>
      </t>
    </mdx>
    <mdx n="0" f="v">
      <t c="7" si="8">
        <n x="1" s="1"/>
        <n x="2" s="1"/>
        <n x="86" s="1"/>
        <n x="4"/>
        <n x="5"/>
        <n x="46"/>
        <n x="87"/>
      </t>
    </mdx>
    <mdx n="0" f="v">
      <t c="8" si="8">
        <n x="1" s="1"/>
        <n x="2" s="1"/>
        <n x="86" s="1"/>
        <n x="4"/>
        <n x="5"/>
        <n x="46"/>
        <n x="20"/>
        <n x="87"/>
      </t>
    </mdx>
    <mdx n="0" f="v">
      <t c="8" si="8">
        <n x="1" s="1"/>
        <n x="2" s="1"/>
        <n x="86" s="1"/>
        <n x="4"/>
        <n x="5"/>
        <n x="46"/>
        <n x="21"/>
        <n x="87"/>
      </t>
    </mdx>
    <mdx n="0" f="v">
      <t c="8" si="8">
        <n x="1" s="1"/>
        <n x="2" s="1"/>
        <n x="86" s="1"/>
        <n x="4"/>
        <n x="5"/>
        <n x="46"/>
        <n x="22"/>
        <n x="87"/>
      </t>
    </mdx>
    <mdx n="0" f="v">
      <t c="8" si="8">
        <n x="1" s="1"/>
        <n x="2" s="1"/>
        <n x="86" s="1"/>
        <n x="4"/>
        <n x="5"/>
        <n x="46"/>
        <n x="13"/>
        <n x="87"/>
      </t>
    </mdx>
    <mdx n="0" f="v">
      <t c="8" si="8">
        <n x="1" s="1"/>
        <n x="2" s="1"/>
        <n x="86" s="1"/>
        <n x="4"/>
        <n x="5"/>
        <n x="46"/>
        <n x="27"/>
        <n x="87"/>
      </t>
    </mdx>
    <mdx n="0" f="v">
      <t c="8" si="8">
        <n x="1" s="1"/>
        <n x="2" s="1"/>
        <n x="86" s="1"/>
        <n x="4"/>
        <n x="5"/>
        <n x="46"/>
        <n x="28"/>
        <n x="87"/>
      </t>
    </mdx>
    <mdx n="0" f="v">
      <t c="7" si="8">
        <n x="1" s="1"/>
        <n x="2" s="1"/>
        <n x="86" s="1"/>
        <n x="4"/>
        <n x="5"/>
        <n x="47"/>
        <n x="87"/>
      </t>
    </mdx>
    <mdx n="0" f="v">
      <t c="7" si="8">
        <n x="1" s="1"/>
        <n x="2" s="1"/>
        <n x="86" s="1"/>
        <n x="4"/>
        <n x="5"/>
        <n x="48"/>
        <n x="87"/>
      </t>
    </mdx>
    <mdx n="0" f="v">
      <t c="7" si="8">
        <n x="1" s="1"/>
        <n x="2" s="1"/>
        <n x="86" s="1"/>
        <n x="4"/>
        <n x="5"/>
        <n x="49"/>
        <n x="87"/>
      </t>
    </mdx>
    <mdx n="0" f="v">
      <t c="8" si="8">
        <n x="1" s="1"/>
        <n x="2" s="1"/>
        <n x="86" s="1"/>
        <n x="4"/>
        <n x="5"/>
        <n x="49"/>
        <n x="50"/>
        <n x="87"/>
      </t>
    </mdx>
    <mdx n="0" f="v">
      <t c="8" si="8">
        <n x="1" s="1"/>
        <n x="2" s="1"/>
        <n x="86" s="1"/>
        <n x="4"/>
        <n x="5"/>
        <n x="49"/>
        <n x="72"/>
        <n x="87"/>
      </t>
    </mdx>
    <mdx n="0" f="v">
      <t c="7" si="8">
        <n x="1" s="1"/>
        <n x="2" s="1"/>
        <n x="86" s="1"/>
        <n x="4"/>
        <n x="5"/>
        <n x="51"/>
        <n x="87"/>
      </t>
    </mdx>
    <mdx n="0" f="v">
      <t c="7" si="8">
        <n x="1" s="1"/>
        <n x="2" s="1"/>
        <n x="86" s="1"/>
        <n x="4"/>
        <n x="52"/>
        <n x="6"/>
        <n x="87"/>
      </t>
    </mdx>
    <mdx n="0" f="v">
      <t c="7" si="8">
        <n x="1" s="1"/>
        <n x="2" s="1"/>
        <n x="86" s="1"/>
        <n x="4"/>
        <n x="52"/>
        <n x="17"/>
        <n x="87"/>
      </t>
    </mdx>
    <mdx n="0" f="v">
      <t c="7" si="8">
        <n x="1" s="1"/>
        <n x="2" s="1"/>
        <n x="86" s="1"/>
        <n x="4"/>
        <n x="52"/>
        <n x="65"/>
        <n x="87"/>
      </t>
    </mdx>
    <mdx n="0" f="v">
      <t c="7" si="8">
        <n x="1" s="1"/>
        <n x="2" s="1"/>
        <n x="86" s="1"/>
        <n x="4"/>
        <n x="52"/>
        <n x="66"/>
        <n x="87"/>
      </t>
    </mdx>
    <mdx n="0" f="v">
      <t c="8" si="8">
        <n x="1" s="1"/>
        <n x="2" s="1"/>
        <n x="86" s="1"/>
        <n x="4"/>
        <n x="52"/>
        <n x="66"/>
        <n x="50"/>
        <n x="87"/>
      </t>
    </mdx>
    <mdx n="0" f="v">
      <t c="7" si="8">
        <n x="1" s="1"/>
        <n x="2" s="1"/>
        <n x="86" s="1"/>
        <n x="4"/>
        <n x="52"/>
        <n x="67"/>
        <n x="87"/>
      </t>
    </mdx>
    <mdx n="0" f="v">
      <t c="8" si="8">
        <n x="1" s="1"/>
        <n x="2" s="1"/>
        <n x="86" s="1"/>
        <n x="4"/>
        <n x="52"/>
        <n x="67"/>
        <n x="50"/>
        <n x="87"/>
      </t>
    </mdx>
    <mdx n="0" f="v">
      <t c="7" si="8">
        <n x="1" s="1"/>
        <n x="2" s="1"/>
        <n x="86" s="1"/>
        <n x="4"/>
        <n x="52"/>
        <n x="33"/>
        <n x="87"/>
      </t>
    </mdx>
    <mdx n="0" f="v">
      <t c="7" si="8">
        <n x="1" s="1"/>
        <n x="2" s="1"/>
        <n x="86" s="1"/>
        <n x="4"/>
        <n x="52"/>
        <n x="73"/>
        <n x="87"/>
      </t>
    </mdx>
    <mdx n="0" f="v">
      <t c="8" si="8">
        <n x="1" s="1"/>
        <n x="2" s="1"/>
        <n x="86" s="1"/>
        <n x="4"/>
        <n x="52"/>
        <n x="73"/>
        <n x="20"/>
        <n x="87"/>
      </t>
    </mdx>
    <mdx n="0" f="v">
      <t c="8" si="8">
        <n x="1" s="1"/>
        <n x="2" s="1"/>
        <n x="86" s="1"/>
        <n x="4"/>
        <n x="52"/>
        <n x="73"/>
        <n x="22"/>
        <n x="87"/>
      </t>
    </mdx>
    <mdx n="0" f="v">
      <t c="8" si="8">
        <n x="1" s="1"/>
        <n x="2" s="1"/>
        <n x="86" s="1"/>
        <n x="4"/>
        <n x="52"/>
        <n x="73"/>
        <n x="13"/>
        <n x="87"/>
      </t>
    </mdx>
    <mdx n="0" f="v">
      <t c="7" si="8">
        <n x="1" s="1"/>
        <n x="2" s="1"/>
        <n x="86" s="1"/>
        <n x="4"/>
        <n x="52"/>
        <n x="53"/>
        <n x="87"/>
      </t>
    </mdx>
    <mdx n="0" f="v">
      <t c="8" si="8">
        <n x="1" s="1"/>
        <n x="2" s="1"/>
        <n x="86" s="1"/>
        <n x="4"/>
        <n x="52"/>
        <n x="53"/>
        <n x="20"/>
        <n x="87"/>
      </t>
    </mdx>
    <mdx n="0" f="v">
      <t c="8" si="8">
        <n x="1" s="1"/>
        <n x="2" s="1"/>
        <n x="86" s="1"/>
        <n x="4"/>
        <n x="52"/>
        <n x="53"/>
        <n x="21"/>
        <n x="87"/>
      </t>
    </mdx>
    <mdx n="0" f="v">
      <t c="8" si="8">
        <n x="1" s="1"/>
        <n x="2" s="1"/>
        <n x="86" s="1"/>
        <n x="4"/>
        <n x="52"/>
        <n x="53"/>
        <n x="22"/>
        <n x="87"/>
      </t>
    </mdx>
    <mdx n="0" f="v">
      <t c="8" si="8">
        <n x="1" s="1"/>
        <n x="2" s="1"/>
        <n x="86" s="1"/>
        <n x="4"/>
        <n x="52"/>
        <n x="53"/>
        <n x="13"/>
        <n x="87"/>
      </t>
    </mdx>
    <mdx n="0" f="v">
      <t c="7" si="8">
        <n x="1" s="1"/>
        <n x="2" s="1"/>
        <n x="86" s="1"/>
        <n x="4"/>
        <n x="52"/>
        <n x="39"/>
        <n x="87"/>
      </t>
    </mdx>
    <mdx n="0" f="v">
      <t c="7" si="8">
        <n x="1" s="1"/>
        <n x="2" s="1"/>
        <n x="86" s="1"/>
        <n x="4"/>
        <n x="52"/>
        <n x="43"/>
        <n x="87"/>
      </t>
    </mdx>
    <mdx n="0" f="v">
      <t c="7" si="8">
        <n x="1" s="1"/>
        <n x="2" s="1"/>
        <n x="86" s="1"/>
        <n x="4"/>
        <n x="52"/>
        <n x="45"/>
        <n x="87"/>
      </t>
    </mdx>
    <mdx n="0" f="v">
      <t c="8" si="8">
        <n x="1" s="1"/>
        <n x="2" s="1"/>
        <n x="86" s="1"/>
        <n x="4"/>
        <n x="52"/>
        <n x="45"/>
        <n x="20"/>
        <n x="87"/>
      </t>
    </mdx>
    <mdx n="0" f="v">
      <t c="8" si="8">
        <n x="1" s="1"/>
        <n x="2" s="1"/>
        <n x="86" s="1"/>
        <n x="4"/>
        <n x="52"/>
        <n x="45"/>
        <n x="22"/>
        <n x="87"/>
      </t>
    </mdx>
    <mdx n="0" f="v">
      <t c="8" si="8">
        <n x="1" s="1"/>
        <n x="2" s="1"/>
        <n x="86" s="1"/>
        <n x="4"/>
        <n x="52"/>
        <n x="45"/>
        <n x="13"/>
        <n x="87"/>
      </t>
    </mdx>
    <mdx n="0" f="v">
      <t c="7" si="8">
        <n x="1" s="1"/>
        <n x="2" s="1"/>
        <n x="86" s="1"/>
        <n x="4"/>
        <n x="52"/>
        <n x="46"/>
        <n x="87"/>
      </t>
    </mdx>
    <mdx n="0" f="v">
      <t c="8" si="8">
        <n x="1" s="1"/>
        <n x="2" s="1"/>
        <n x="86" s="1"/>
        <n x="4"/>
        <n x="52"/>
        <n x="46"/>
        <n x="20"/>
        <n x="87"/>
      </t>
    </mdx>
    <mdx n="0" f="v">
      <t c="8" si="8">
        <n x="1" s="1"/>
        <n x="2" s="1"/>
        <n x="86" s="1"/>
        <n x="4"/>
        <n x="52"/>
        <n x="46"/>
        <n x="22"/>
        <n x="87"/>
      </t>
    </mdx>
    <mdx n="0" f="v">
      <t c="8" si="8">
        <n x="1" s="1"/>
        <n x="2" s="1"/>
        <n x="86" s="1"/>
        <n x="4"/>
        <n x="52"/>
        <n x="46"/>
        <n x="13"/>
        <n x="87"/>
      </t>
    </mdx>
    <mdx n="0" f="v">
      <t c="8" si="8">
        <n x="1" s="1"/>
        <n x="2" s="1"/>
        <n x="86" s="1"/>
        <n x="4"/>
        <n x="52"/>
        <n x="46"/>
        <n x="27"/>
        <n x="87"/>
      </t>
    </mdx>
    <mdx n="0" f="v">
      <t c="8" si="8">
        <n x="1" s="1"/>
        <n x="2" s="1"/>
        <n x="86" s="1"/>
        <n x="4"/>
        <n x="52"/>
        <n x="46"/>
        <n x="28"/>
        <n x="87"/>
      </t>
    </mdx>
    <mdx n="0" f="v">
      <t c="7" si="8">
        <n x="1" s="1"/>
        <n x="2" s="1"/>
        <n x="86" s="1"/>
        <n x="4"/>
        <n x="52"/>
        <n x="80"/>
        <n x="87"/>
      </t>
    </mdx>
    <mdx n="0" f="v">
      <t c="7" si="8">
        <n x="1" s="1"/>
        <n x="2" s="1"/>
        <n x="86" s="1"/>
        <n x="4"/>
        <n x="52"/>
        <n x="47"/>
        <n x="87"/>
      </t>
    </mdx>
    <mdx n="0" f="v">
      <t c="7" si="8">
        <n x="1" s="1"/>
        <n x="2" s="1"/>
        <n x="86" s="1"/>
        <n x="4"/>
        <n x="52"/>
        <n x="48"/>
        <n x="87"/>
      </t>
    </mdx>
    <mdx n="0" f="v">
      <t c="7" si="8">
        <n x="1" s="1"/>
        <n x="2" s="1"/>
        <n x="86" s="1"/>
        <n x="4"/>
        <n x="52"/>
        <n x="49"/>
        <n x="87"/>
      </t>
    </mdx>
    <mdx n="0" f="v">
      <t c="8" si="8">
        <n x="1" s="1"/>
        <n x="2" s="1"/>
        <n x="86" s="1"/>
        <n x="4"/>
        <n x="52"/>
        <n x="49"/>
        <n x="50"/>
        <n x="87"/>
      </t>
    </mdx>
    <mdx n="0" f="v">
      <t c="8" si="8">
        <n x="1" s="1"/>
        <n x="2" s="1"/>
        <n x="86" s="1"/>
        <n x="4"/>
        <n x="52"/>
        <n x="49"/>
        <n x="72"/>
        <n x="87"/>
      </t>
    </mdx>
    <mdx n="0" f="v">
      <t c="7">
        <n x="1" s="1"/>
        <n x="2" s="1"/>
        <n x="86" s="1"/>
        <n x="81"/>
        <n x="82"/>
        <n x="39"/>
        <n x="87"/>
      </t>
    </mdx>
    <mdx n="0" f="v">
      <t c="7">
        <n x="1" s="1"/>
        <n x="2" s="1"/>
        <n x="86" s="1"/>
        <n x="81"/>
        <n x="83"/>
        <n x="39"/>
        <n x="87"/>
      </t>
    </mdx>
    <mdx n="0" f="v">
      <t c="7">
        <n x="1" s="1"/>
        <n x="2" s="1"/>
        <n x="86" s="1"/>
        <n x="84"/>
        <n x="52"/>
        <n x="39"/>
        <n x="87"/>
      </t>
    </mdx>
    <mdx n="0" f="v">
      <t c="8">
        <n x="1" s="1"/>
        <n x="2" s="1"/>
        <n x="86" s="1"/>
        <n x="84"/>
        <n x="52"/>
        <n x="39"/>
        <n x="20"/>
        <n x="87"/>
      </t>
    </mdx>
    <mdx n="0" f="v">
      <t c="8">
        <n x="1" s="1"/>
        <n x="2" s="1"/>
        <n x="86" s="1"/>
        <n x="84"/>
        <n x="52"/>
        <n x="39"/>
        <n x="21"/>
        <n x="87"/>
      </t>
    </mdx>
    <mdx n="0" f="v">
      <t c="8">
        <n x="1" s="1"/>
        <n x="2" s="1"/>
        <n x="86" s="1"/>
        <n x="84"/>
        <n x="52"/>
        <n x="39"/>
        <n x="22"/>
        <n x="87"/>
      </t>
    </mdx>
    <mdx n="0" f="v">
      <t c="8">
        <n x="1" s="1"/>
        <n x="2" s="1"/>
        <n x="86" s="1"/>
        <n x="84"/>
        <n x="52"/>
        <n x="39"/>
        <n x="13"/>
        <n x="87"/>
      </t>
    </mdx>
    <mdx n="0" f="v">
      <t c="8">
        <n x="1" s="1"/>
        <n x="2" s="1"/>
        <n x="86" s="1"/>
        <n x="84"/>
        <n x="52"/>
        <n x="39"/>
        <n x="23"/>
        <n x="87"/>
      </t>
    </mdx>
    <mdx n="0" f="v">
      <t c="8">
        <n x="1" s="1"/>
        <n x="2" s="1"/>
        <n x="86" s="1"/>
        <n x="84"/>
        <n x="52"/>
        <n x="39"/>
        <n x="24"/>
        <n x="87"/>
      </t>
    </mdx>
    <mdx n="0" f="v">
      <t c="8">
        <n x="1" s="1"/>
        <n x="2" s="1"/>
        <n x="86" s="1"/>
        <n x="84"/>
        <n x="52"/>
        <n x="39"/>
        <n x="88"/>
        <n x="87"/>
      </t>
    </mdx>
    <mdx n="0" f="v">
      <t c="8">
        <n x="1" s="1"/>
        <n x="2" s="1"/>
        <n x="86" s="1"/>
        <n x="84"/>
        <n x="52"/>
        <n x="39"/>
        <n x="31"/>
        <n x="87"/>
      </t>
    </mdx>
    <mdx n="0" f="v">
      <t c="8">
        <n x="1" s="1"/>
        <n x="2" s="1"/>
        <n x="86" s="1"/>
        <n x="84"/>
        <n x="52"/>
        <n x="39"/>
        <n x="25"/>
        <n x="87"/>
      </t>
    </mdx>
    <mdx n="0" f="v">
      <t c="8">
        <n x="1" s="1"/>
        <n x="2" s="1"/>
        <n x="86" s="1"/>
        <n x="84"/>
        <n x="52"/>
        <n x="39"/>
        <n x="26"/>
        <n x="87"/>
      </t>
    </mdx>
    <mdx n="0" f="v">
      <t c="8">
        <n x="1" s="1"/>
        <n x="2" s="1"/>
        <n x="86" s="1"/>
        <n x="84"/>
        <n x="52"/>
        <n x="39"/>
        <n x="85"/>
        <n x="87"/>
      </t>
    </mdx>
    <mdx n="0" f="v">
      <t c="8">
        <n x="1" s="1"/>
        <n x="2" s="1"/>
        <n x="86" s="1"/>
        <n x="84"/>
        <n x="52"/>
        <n x="39"/>
        <n x="27"/>
        <n x="87"/>
      </t>
    </mdx>
    <mdx n="0" f="v">
      <t c="8">
        <n x="1" s="1"/>
        <n x="2" s="1"/>
        <n x="86" s="1"/>
        <n x="84"/>
        <n x="52"/>
        <n x="39"/>
        <n x="28"/>
        <n x="87"/>
      </t>
    </mdx>
    <mdx n="0" f="v">
      <t c="8">
        <n x="1" s="1"/>
        <n x="2" s="1"/>
        <n x="86" s="1"/>
        <n x="84"/>
        <n x="52"/>
        <n x="39"/>
        <n x="29"/>
        <n x="87"/>
      </t>
    </mdx>
    <mdx n="0" f="v">
      <t c="8">
        <n x="1" s="1"/>
        <n x="2" s="1"/>
        <n x="86" s="1"/>
        <n x="84"/>
        <n x="52"/>
        <n x="39"/>
        <n x="38"/>
        <n x="87"/>
      </t>
    </mdx>
    <mdx n="0" f="v">
      <t c="8">
        <n x="1" s="1"/>
        <n x="2" s="1"/>
        <n x="86" s="1"/>
        <n x="84"/>
        <n x="52"/>
        <n x="39"/>
        <n x="71"/>
        <n x="87"/>
      </t>
    </mdx>
    <mdx n="0" f="v">
      <t c="8">
        <n x="1" s="1"/>
        <n x="2" s="1"/>
        <n x="86" s="1"/>
        <n x="84"/>
        <n x="52"/>
        <n x="39"/>
        <n x="72"/>
        <n x="87"/>
      </t>
    </mdx>
    <mdx n="0" f="v">
      <t c="8">
        <n x="1" s="1"/>
        <n x="2" s="1"/>
        <n x="86" s="1"/>
        <n x="84"/>
        <n x="52"/>
        <n x="39"/>
        <n x="50"/>
        <n x="87"/>
      </t>
    </mdx>
    <mdx n="0" f="v">
      <t c="7" si="8">
        <n x="1" s="1"/>
        <n x="2" s="1"/>
        <n x="77" s="1"/>
        <n x="4"/>
        <n x="5"/>
        <n x="6"/>
        <n x="87"/>
      </t>
    </mdx>
    <mdx n="0" f="v">
      <t c="7" si="8">
        <n x="1" s="1"/>
        <n x="2" s="1"/>
        <n x="77" s="1"/>
        <n x="4"/>
        <n x="5"/>
        <n x="9"/>
        <n x="87"/>
      </t>
    </mdx>
    <mdx n="0" f="v">
      <t c="7" si="8">
        <n x="1" s="1"/>
        <n x="2" s="1"/>
        <n x="77" s="1"/>
        <n x="4"/>
        <n x="5"/>
        <n x="10"/>
        <n x="87"/>
      </t>
    </mdx>
    <mdx n="0" f="v">
      <t c="7" si="8">
        <n x="1" s="1"/>
        <n x="2" s="1"/>
        <n x="77" s="1"/>
        <n x="4"/>
        <n x="5"/>
        <n x="11"/>
        <n x="87"/>
      </t>
    </mdx>
    <mdx n="0" f="v">
      <t c="7" si="8">
        <n x="1" s="1"/>
        <n x="2" s="1"/>
        <n x="77" s="1"/>
        <n x="4"/>
        <n x="5"/>
        <n x="12"/>
        <n x="87"/>
      </t>
    </mdx>
    <mdx n="0" f="v">
      <t c="8" si="8">
        <n x="1" s="1"/>
        <n x="2" s="1"/>
        <n x="77" s="1"/>
        <n x="4"/>
        <n x="5"/>
        <n x="12"/>
        <n x="13"/>
        <n x="87"/>
      </t>
    </mdx>
    <mdx n="0" f="v">
      <t c="7" si="8">
        <n x="1" s="1"/>
        <n x="2" s="1"/>
        <n x="77" s="1"/>
        <n x="4"/>
        <n x="5"/>
        <n x="14"/>
        <n x="87"/>
      </t>
    </mdx>
    <mdx n="0" f="v">
      <t c="8" si="8">
        <n x="1" s="1"/>
        <n x="2" s="1"/>
        <n x="77" s="1"/>
        <n x="4"/>
        <n x="5"/>
        <n x="14"/>
        <n x="13"/>
        <n x="87"/>
      </t>
    </mdx>
    <mdx n="0" f="v">
      <t c="7" si="8">
        <n x="1" s="1"/>
        <n x="2" s="1"/>
        <n x="77" s="1"/>
        <n x="4"/>
        <n x="5"/>
        <n x="17"/>
        <n x="87"/>
      </t>
    </mdx>
    <mdx n="0" f="v">
      <t c="7" si="8">
        <n x="1" s="1"/>
        <n x="2" s="1"/>
        <n x="77" s="1"/>
        <n x="4"/>
        <n x="5"/>
        <n x="30"/>
        <n x="87"/>
      </t>
    </mdx>
    <mdx n="0" f="v">
      <t c="8" si="8">
        <n x="1" s="1"/>
        <n x="2" s="1"/>
        <n x="77" s="1"/>
        <n x="4"/>
        <n x="5"/>
        <n x="30"/>
        <n x="20"/>
        <n x="87"/>
      </t>
    </mdx>
    <mdx n="0" f="v">
      <t c="8" si="8">
        <n x="1" s="1"/>
        <n x="2" s="1"/>
        <n x="77" s="1"/>
        <n x="4"/>
        <n x="5"/>
        <n x="30"/>
        <n x="21"/>
        <n x="87"/>
      </t>
    </mdx>
    <mdx n="0" f="v">
      <t c="7" si="8">
        <n x="1" s="1"/>
        <n x="2" s="1"/>
        <n x="77" s="1"/>
        <n x="4"/>
        <n x="5"/>
        <n x="33"/>
        <n x="87"/>
      </t>
    </mdx>
    <mdx n="0" f="v">
      <t c="8" si="8">
        <n x="1" s="1"/>
        <n x="2" s="1"/>
        <n x="77" s="1"/>
        <n x="4"/>
        <n x="5"/>
        <n x="34"/>
        <n x="20"/>
        <n x="87"/>
      </t>
    </mdx>
    <mdx n="0" f="v">
      <t c="8" si="8">
        <n x="1" s="1"/>
        <n x="2" s="1"/>
        <n x="77" s="1"/>
        <n x="4"/>
        <n x="5"/>
        <n x="34"/>
        <n x="21"/>
        <n x="87"/>
      </t>
    </mdx>
    <mdx n="0" f="v">
      <t c="8" si="8">
        <n x="1" s="1"/>
        <n x="2" s="1"/>
        <n x="77" s="1"/>
        <n x="4"/>
        <n x="5"/>
        <n x="34"/>
        <n x="59"/>
        <n x="87"/>
      </t>
    </mdx>
    <mdx n="0" f="v">
      <t c="8" si="8">
        <n x="1" s="1"/>
        <n x="2" s="1"/>
        <n x="77" s="1"/>
        <n x="4"/>
        <n x="5"/>
        <n x="34"/>
        <n x="60"/>
        <n x="87"/>
      </t>
    </mdx>
    <mdx n="0" f="v">
      <t c="8" si="8">
        <n x="1" s="1"/>
        <n x="2" s="1"/>
        <n x="77" s="1"/>
        <n x="4"/>
        <n x="5"/>
        <n x="34"/>
        <n x="61"/>
        <n x="87"/>
      </t>
    </mdx>
    <mdx n="0" f="v">
      <t c="8" si="8">
        <n x="1" s="1"/>
        <n x="2" s="1"/>
        <n x="77" s="1"/>
        <n x="4"/>
        <n x="5"/>
        <n x="34"/>
        <n x="62"/>
        <n x="87"/>
      </t>
    </mdx>
    <mdx n="0" f="v">
      <t c="8" si="8">
        <n x="1" s="1"/>
        <n x="2" s="1"/>
        <n x="77" s="1"/>
        <n x="4"/>
        <n x="5"/>
        <n x="34"/>
        <n x="35"/>
        <n x="87"/>
      </t>
    </mdx>
    <mdx n="0" f="v">
      <t c="8" si="8">
        <n x="1" s="1"/>
        <n x="2" s="1"/>
        <n x="77" s="1"/>
        <n x="4"/>
        <n x="5"/>
        <n x="34"/>
        <n x="36"/>
        <n x="87"/>
      </t>
    </mdx>
    <mdx n="0" f="v">
      <t c="8" si="8">
        <n x="1" s="1"/>
        <n x="2" s="1"/>
        <n x="77" s="1"/>
        <n x="4"/>
        <n x="5"/>
        <n x="34"/>
        <n x="37"/>
        <n x="87"/>
      </t>
    </mdx>
    <mdx n="0" f="v">
      <t c="8" si="8">
        <n x="1" s="1"/>
        <n x="2" s="1"/>
        <n x="77" s="1"/>
        <n x="4"/>
        <n x="5"/>
        <n x="34"/>
        <n x="22"/>
        <n x="87"/>
      </t>
    </mdx>
    <mdx n="0" f="v">
      <t c="8" si="8">
        <n x="1" s="1"/>
        <n x="2" s="1"/>
        <n x="77" s="1"/>
        <n x="4"/>
        <n x="5"/>
        <n x="34"/>
        <n x="25"/>
        <n x="87"/>
      </t>
    </mdx>
    <mdx n="0" f="v">
      <t c="8" si="8">
        <n x="1" s="1"/>
        <n x="2" s="1"/>
        <n x="77" s="1"/>
        <n x="4"/>
        <n x="5"/>
        <n x="34"/>
        <n x="38"/>
        <n x="87"/>
      </t>
    </mdx>
    <mdx n="0" f="v">
      <t c="7" si="8">
        <n x="1" s="1"/>
        <n x="2" s="1"/>
        <n x="77" s="1"/>
        <n x="4"/>
        <n x="5"/>
        <n x="39"/>
        <n x="87"/>
      </t>
    </mdx>
    <mdx n="0" f="v">
      <t c="7" si="8">
        <n x="1" s="1"/>
        <n x="2" s="1"/>
        <n x="77" s="1"/>
        <n x="4"/>
        <n x="5"/>
        <n x="40"/>
        <n x="87"/>
      </t>
    </mdx>
    <mdx n="0" f="v">
      <t c="8" si="8">
        <n x="1" s="1"/>
        <n x="2" s="1"/>
        <n x="77" s="1"/>
        <n x="4"/>
        <n x="5"/>
        <n x="40"/>
        <n x="20"/>
        <n x="87"/>
      </t>
    </mdx>
    <mdx n="0" f="v">
      <t c="8" si="8">
        <n x="1" s="1"/>
        <n x="2" s="1"/>
        <n x="77" s="1"/>
        <n x="4"/>
        <n x="5"/>
        <n x="40"/>
        <n x="21"/>
        <n x="87"/>
      </t>
    </mdx>
    <mdx n="0" f="v">
      <t c="7" si="8">
        <n x="1" s="1"/>
        <n x="2" s="1"/>
        <n x="77" s="1"/>
        <n x="4"/>
        <n x="5"/>
        <n x="41"/>
        <n x="87"/>
      </t>
    </mdx>
    <mdx n="0" f="v">
      <t c="8" si="8">
        <n x="1" s="1"/>
        <n x="2" s="1"/>
        <n x="77" s="1"/>
        <n x="4"/>
        <n x="5"/>
        <n x="41"/>
        <n x="20"/>
        <n x="87"/>
      </t>
    </mdx>
    <mdx n="0" f="v">
      <t c="8" si="8">
        <n x="1" s="1"/>
        <n x="2" s="1"/>
        <n x="77" s="1"/>
        <n x="4"/>
        <n x="5"/>
        <n x="41"/>
        <n x="42"/>
        <n x="87"/>
      </t>
    </mdx>
    <mdx n="0" f="v">
      <t c="8" si="8">
        <n x="1" s="1"/>
        <n x="2" s="1"/>
        <n x="77" s="1"/>
        <n x="4"/>
        <n x="5"/>
        <n x="41"/>
        <n x="23"/>
        <n x="87"/>
      </t>
    </mdx>
    <mdx n="0" f="v">
      <t c="8" si="8">
        <n x="1" s="1"/>
        <n x="2" s="1"/>
        <n x="77" s="1"/>
        <n x="4"/>
        <n x="5"/>
        <n x="41"/>
        <n x="32"/>
        <n x="87"/>
      </t>
    </mdx>
    <mdx n="0" f="v">
      <t c="8" si="8">
        <n x="1" s="1"/>
        <n x="2" s="1"/>
        <n x="77" s="1"/>
        <n x="4"/>
        <n x="5"/>
        <n x="41"/>
        <n x="55"/>
        <n x="87"/>
      </t>
    </mdx>
    <mdx n="0" f="v">
      <t c="7" si="8">
        <n x="1" s="1"/>
        <n x="2" s="1"/>
        <n x="77" s="1"/>
        <n x="4"/>
        <n x="5"/>
        <n x="43"/>
        <n x="87"/>
      </t>
    </mdx>
    <mdx n="0" f="v">
      <t c="7" si="8">
        <n x="1" s="1"/>
        <n x="2" s="1"/>
        <n x="77" s="1"/>
        <n x="4"/>
        <n x="5"/>
        <n x="44"/>
        <n x="87"/>
      </t>
    </mdx>
    <mdx n="0" f="v">
      <t c="8" si="8">
        <n x="1" s="1"/>
        <n x="2" s="1"/>
        <n x="77" s="1"/>
        <n x="4"/>
        <n x="5"/>
        <n x="44"/>
        <n x="20"/>
        <n x="87"/>
      </t>
    </mdx>
    <mdx n="0" f="v">
      <t c="8" si="8">
        <n x="1" s="1"/>
        <n x="2" s="1"/>
        <n x="77" s="1"/>
        <n x="4"/>
        <n x="5"/>
        <n x="44"/>
        <n x="22"/>
        <n x="87"/>
      </t>
    </mdx>
    <mdx n="0" f="v">
      <t c="8" si="8">
        <n x="1" s="1"/>
        <n x="2" s="1"/>
        <n x="77" s="1"/>
        <n x="4"/>
        <n x="5"/>
        <n x="44"/>
        <n x="13"/>
        <n x="87"/>
      </t>
    </mdx>
    <mdx n="0" f="v">
      <t c="8" si="8">
        <n x="1" s="1"/>
        <n x="2" s="1"/>
        <n x="77" s="1"/>
        <n x="4"/>
        <n x="5"/>
        <n x="44"/>
        <n x="32"/>
        <n x="87"/>
      </t>
    </mdx>
    <mdx n="0" f="v">
      <t c="7" si="8">
        <n x="1" s="1"/>
        <n x="2" s="1"/>
        <n x="77" s="1"/>
        <n x="4"/>
        <n x="5"/>
        <n x="45"/>
        <n x="87"/>
      </t>
    </mdx>
    <mdx n="0" f="v">
      <t c="8" si="8">
        <n x="1" s="1"/>
        <n x="2" s="1"/>
        <n x="77" s="1"/>
        <n x="4"/>
        <n x="5"/>
        <n x="45"/>
        <n x="20"/>
        <n x="87"/>
      </t>
    </mdx>
    <mdx n="0" f="v">
      <t c="8" si="8">
        <n x="1" s="1"/>
        <n x="2" s="1"/>
        <n x="77" s="1"/>
        <n x="4"/>
        <n x="5"/>
        <n x="45"/>
        <n x="22"/>
        <n x="87"/>
      </t>
    </mdx>
    <mdx n="0" f="v">
      <t c="8" si="8">
        <n x="1" s="1"/>
        <n x="2" s="1"/>
        <n x="77" s="1"/>
        <n x="4"/>
        <n x="5"/>
        <n x="45"/>
        <n x="13"/>
        <n x="87"/>
      </t>
    </mdx>
    <mdx n="0" f="v">
      <t c="7" si="8">
        <n x="1" s="1"/>
        <n x="2" s="1"/>
        <n x="77" s="1"/>
        <n x="4"/>
        <n x="5"/>
        <n x="46"/>
        <n x="87"/>
      </t>
    </mdx>
    <mdx n="0" f="v">
      <t c="8" si="8">
        <n x="1" s="1"/>
        <n x="2" s="1"/>
        <n x="77" s="1"/>
        <n x="4"/>
        <n x="5"/>
        <n x="46"/>
        <n x="20"/>
        <n x="87"/>
      </t>
    </mdx>
    <mdx n="0" f="v">
      <t c="8" si="8">
        <n x="1" s="1"/>
        <n x="2" s="1"/>
        <n x="77" s="1"/>
        <n x="4"/>
        <n x="5"/>
        <n x="46"/>
        <n x="22"/>
        <n x="87"/>
      </t>
    </mdx>
    <mdx n="0" f="v">
      <t c="8" si="8">
        <n x="1" s="1"/>
        <n x="2" s="1"/>
        <n x="77" s="1"/>
        <n x="4"/>
        <n x="5"/>
        <n x="46"/>
        <n x="13"/>
        <n x="87"/>
      </t>
    </mdx>
    <mdx n="0" f="v">
      <t c="7" si="8">
        <n x="1" s="1"/>
        <n x="2" s="1"/>
        <n x="77" s="1"/>
        <n x="4"/>
        <n x="5"/>
        <n x="47"/>
        <n x="87"/>
      </t>
    </mdx>
    <mdx n="0" f="v">
      <t c="7" si="8">
        <n x="1" s="1"/>
        <n x="2" s="1"/>
        <n x="77" s="1"/>
        <n x="4"/>
        <n x="5"/>
        <n x="48"/>
        <n x="87"/>
      </t>
    </mdx>
    <mdx n="0" f="v">
      <t c="7" si="8">
        <n x="1" s="1"/>
        <n x="2" s="1"/>
        <n x="77" s="1"/>
        <n x="4"/>
        <n x="5"/>
        <n x="49"/>
        <n x="87"/>
      </t>
    </mdx>
    <mdx n="0" f="v">
      <t c="8" si="8">
        <n x="1" s="1"/>
        <n x="2" s="1"/>
        <n x="77" s="1"/>
        <n x="4"/>
        <n x="5"/>
        <n x="49"/>
        <n x="50"/>
        <n x="87"/>
      </t>
    </mdx>
    <mdx n="0" f="v">
      <t c="7" si="8">
        <n x="1" s="1"/>
        <n x="2" s="1"/>
        <n x="77" s="1"/>
        <n x="4"/>
        <n x="5"/>
        <n x="51"/>
        <n x="87"/>
      </t>
    </mdx>
    <mdx n="0" f="v">
      <t c="7" si="8">
        <n x="1" s="1"/>
        <n x="2" s="1"/>
        <n x="77" s="1"/>
        <n x="4"/>
        <n x="52"/>
        <n x="6"/>
        <n x="87"/>
      </t>
    </mdx>
    <mdx n="0" f="v">
      <t c="7" si="8">
        <n x="1" s="1"/>
        <n x="2" s="1"/>
        <n x="77" s="1"/>
        <n x="4"/>
        <n x="52"/>
        <n x="39"/>
        <n x="87"/>
      </t>
    </mdx>
    <mdx n="0" f="v">
      <t c="7" si="8">
        <n x="1" s="1"/>
        <n x="2" s="1"/>
        <n x="77" s="1"/>
        <n x="4"/>
        <n x="52"/>
        <n x="43"/>
        <n x="87"/>
      </t>
    </mdx>
    <mdx n="0" f="v">
      <t c="7" si="8">
        <n x="1" s="1"/>
        <n x="2" s="1"/>
        <n x="77" s="1"/>
        <n x="4"/>
        <n x="52"/>
        <n x="46"/>
        <n x="87"/>
      </t>
    </mdx>
    <mdx n="0" f="v">
      <t c="8" si="8">
        <n x="1" s="1"/>
        <n x="2" s="1"/>
        <n x="77" s="1"/>
        <n x="4"/>
        <n x="52"/>
        <n x="46"/>
        <n x="20"/>
        <n x="87"/>
      </t>
    </mdx>
    <mdx n="0" f="v">
      <t c="8" si="8">
        <n x="1" s="1"/>
        <n x="2" s="1"/>
        <n x="77" s="1"/>
        <n x="4"/>
        <n x="52"/>
        <n x="46"/>
        <n x="22"/>
        <n x="87"/>
      </t>
    </mdx>
    <mdx n="0" f="v">
      <t c="8" si="8">
        <n x="1" s="1"/>
        <n x="2" s="1"/>
        <n x="77" s="1"/>
        <n x="4"/>
        <n x="52"/>
        <n x="46"/>
        <n x="13"/>
        <n x="87"/>
      </t>
    </mdx>
    <mdx n="0" f="v">
      <t c="7" si="8">
        <n x="1" s="1"/>
        <n x="2" s="1"/>
        <n x="77" s="1"/>
        <n x="4"/>
        <n x="52"/>
        <n x="47"/>
        <n x="87"/>
      </t>
    </mdx>
    <mdx n="0" f="v">
      <t c="7" si="8">
        <n x="1" s="1"/>
        <n x="2" s="1"/>
        <n x="77" s="1"/>
        <n x="4"/>
        <n x="52"/>
        <n x="48"/>
        <n x="87"/>
      </t>
    </mdx>
    <mdx n="0" f="v">
      <t c="7" si="8">
        <n x="1" s="1"/>
        <n x="2" s="1"/>
        <n x="77" s="1"/>
        <n x="4"/>
        <n x="52"/>
        <n x="49"/>
        <n x="87"/>
      </t>
    </mdx>
    <mdx n="0" f="v">
      <t c="8" si="8">
        <n x="1" s="1"/>
        <n x="2" s="1"/>
        <n x="77" s="1"/>
        <n x="4"/>
        <n x="52"/>
        <n x="49"/>
        <n x="50"/>
        <n x="87"/>
      </t>
    </mdx>
    <mdx n="0" f="v">
      <t c="7">
        <n x="1" s="1"/>
        <n x="2" s="1"/>
        <n x="77" s="1"/>
        <n x="81"/>
        <n x="82"/>
        <n x="39"/>
        <n x="87"/>
      </t>
    </mdx>
    <mdx n="0" f="v">
      <t c="7">
        <n x="1" s="1"/>
        <n x="2" s="1"/>
        <n x="77" s="1"/>
        <n x="84"/>
        <n x="52"/>
        <n x="39"/>
        <n x="87"/>
      </t>
    </mdx>
    <mdx n="0" f="v">
      <t c="8">
        <n x="1" s="1"/>
        <n x="2" s="1"/>
        <n x="77" s="1"/>
        <n x="84"/>
        <n x="52"/>
        <n x="39"/>
        <n x="20"/>
        <n x="87"/>
      </t>
    </mdx>
    <mdx n="0" f="v">
      <t c="8">
        <n x="1" s="1"/>
        <n x="2" s="1"/>
        <n x="77" s="1"/>
        <n x="84"/>
        <n x="52"/>
        <n x="39"/>
        <n x="21"/>
        <n x="87"/>
      </t>
    </mdx>
    <mdx n="0" f="v">
      <t c="8">
        <n x="1" s="1"/>
        <n x="2" s="1"/>
        <n x="77" s="1"/>
        <n x="84"/>
        <n x="52"/>
        <n x="39"/>
        <n x="22"/>
        <n x="87"/>
      </t>
    </mdx>
    <mdx n="0" f="v">
      <t c="8">
        <n x="1" s="1"/>
        <n x="2" s="1"/>
        <n x="77" s="1"/>
        <n x="84"/>
        <n x="52"/>
        <n x="39"/>
        <n x="13"/>
        <n x="87"/>
      </t>
    </mdx>
    <mdx n="0" f="v">
      <t c="8">
        <n x="1" s="1"/>
        <n x="2" s="1"/>
        <n x="77" s="1"/>
        <n x="84"/>
        <n x="52"/>
        <n x="39"/>
        <n x="23"/>
        <n x="87"/>
      </t>
    </mdx>
    <mdx n="0" f="v">
      <t c="8">
        <n x="1" s="1"/>
        <n x="2" s="1"/>
        <n x="77" s="1"/>
        <n x="84"/>
        <n x="52"/>
        <n x="39"/>
        <n x="24"/>
        <n x="87"/>
      </t>
    </mdx>
    <mdx n="0" f="v">
      <t c="8">
        <n x="1" s="1"/>
        <n x="2" s="1"/>
        <n x="77" s="1"/>
        <n x="84"/>
        <n x="52"/>
        <n x="39"/>
        <n x="31"/>
        <n x="87"/>
      </t>
    </mdx>
    <mdx n="0" f="v">
      <t c="8">
        <n x="1" s="1"/>
        <n x="2" s="1"/>
        <n x="77" s="1"/>
        <n x="84"/>
        <n x="52"/>
        <n x="39"/>
        <n x="25"/>
        <n x="87"/>
      </t>
    </mdx>
    <mdx n="0" f="v">
      <t c="8">
        <n x="1" s="1"/>
        <n x="2" s="1"/>
        <n x="77" s="1"/>
        <n x="84"/>
        <n x="52"/>
        <n x="39"/>
        <n x="26"/>
        <n x="87"/>
      </t>
    </mdx>
    <mdx n="0" f="v">
      <t c="8">
        <n x="1" s="1"/>
        <n x="2" s="1"/>
        <n x="77" s="1"/>
        <n x="84"/>
        <n x="52"/>
        <n x="39"/>
        <n x="85"/>
        <n x="87"/>
      </t>
    </mdx>
    <mdx n="0" f="v">
      <t c="8">
        <n x="1" s="1"/>
        <n x="2" s="1"/>
        <n x="77" s="1"/>
        <n x="84"/>
        <n x="52"/>
        <n x="39"/>
        <n x="38"/>
        <n x="87"/>
      </t>
    </mdx>
    <mdx n="0" f="v">
      <t c="8">
        <n x="1" s="1"/>
        <n x="2" s="1"/>
        <n x="77" s="1"/>
        <n x="84"/>
        <n x="52"/>
        <n x="39"/>
        <n x="72"/>
        <n x="87"/>
      </t>
    </mdx>
    <mdx n="0" f="v">
      <t c="7" si="8">
        <n x="1" s="1"/>
        <n x="2" s="1"/>
        <n x="76" s="1"/>
        <n x="4"/>
        <n x="5"/>
        <n x="6"/>
        <n x="87"/>
      </t>
    </mdx>
    <mdx n="0" f="v">
      <t c="7" si="8">
        <n x="1" s="1"/>
        <n x="2" s="1"/>
        <n x="76" s="1"/>
        <n x="4"/>
        <n x="5"/>
        <n x="9"/>
        <n x="87"/>
      </t>
    </mdx>
    <mdx n="0" f="v">
      <t c="7" si="8">
        <n x="1" s="1"/>
        <n x="2" s="1"/>
        <n x="76" s="1"/>
        <n x="4"/>
        <n x="5"/>
        <n x="10"/>
        <n x="87"/>
      </t>
    </mdx>
    <mdx n="0" f="v">
      <t c="7" si="8">
        <n x="1" s="1"/>
        <n x="2" s="1"/>
        <n x="76" s="1"/>
        <n x="4"/>
        <n x="5"/>
        <n x="11"/>
        <n x="87"/>
      </t>
    </mdx>
    <mdx n="0" f="v">
      <t c="7" si="8">
        <n x="1" s="1"/>
        <n x="2" s="1"/>
        <n x="76" s="1"/>
        <n x="4"/>
        <n x="5"/>
        <n x="12"/>
        <n x="87"/>
      </t>
    </mdx>
    <mdx n="0" f="v">
      <t c="8" si="8">
        <n x="1" s="1"/>
        <n x="2" s="1"/>
        <n x="76" s="1"/>
        <n x="4"/>
        <n x="5"/>
        <n x="12"/>
        <n x="13"/>
        <n x="87"/>
      </t>
    </mdx>
    <mdx n="0" f="v">
      <t c="7" si="8">
        <n x="1" s="1"/>
        <n x="2" s="1"/>
        <n x="76" s="1"/>
        <n x="4"/>
        <n x="5"/>
        <n x="14"/>
        <n x="87"/>
      </t>
    </mdx>
    <mdx n="0" f="v">
      <t c="8" si="8">
        <n x="1" s="1"/>
        <n x="2" s="1"/>
        <n x="76" s="1"/>
        <n x="4"/>
        <n x="5"/>
        <n x="14"/>
        <n x="13"/>
        <n x="87"/>
      </t>
    </mdx>
    <mdx n="0" f="v">
      <t c="8" si="8">
        <n x="1" s="1"/>
        <n x="2" s="1"/>
        <n x="76" s="1"/>
        <n x="4"/>
        <n x="5"/>
        <n x="14"/>
        <n x="32"/>
        <n x="87"/>
      </t>
    </mdx>
    <mdx n="0" f="v">
      <t c="7" si="8">
        <n x="1" s="1"/>
        <n x="2" s="1"/>
        <n x="76" s="1"/>
        <n x="4"/>
        <n x="5"/>
        <n x="15"/>
        <n x="87"/>
      </t>
    </mdx>
    <mdx n="0" f="v">
      <t c="7" si="8">
        <n x="1" s="1"/>
        <n x="2" s="1"/>
        <n x="76" s="1"/>
        <n x="4"/>
        <n x="5"/>
        <n x="16"/>
        <n x="87"/>
      </t>
    </mdx>
    <mdx n="0" f="v">
      <t c="8" si="8">
        <n x="1" s="1"/>
        <n x="2" s="1"/>
        <n x="76" s="1"/>
        <n x="4"/>
        <n x="5"/>
        <n x="16"/>
        <n x="13"/>
        <n x="87"/>
      </t>
    </mdx>
    <mdx n="0" f="v">
      <t c="7" si="8">
        <n x="1" s="1"/>
        <n x="2" s="1"/>
        <n x="76" s="1"/>
        <n x="4"/>
        <n x="5"/>
        <n x="17"/>
        <n x="87"/>
      </t>
    </mdx>
    <mdx n="0" f="v">
      <t c="7" si="8">
        <n x="1" s="1"/>
        <n x="2" s="1"/>
        <n x="76" s="1"/>
        <n x="4"/>
        <n x="5"/>
        <n x="18"/>
        <n x="87"/>
      </t>
    </mdx>
    <mdx n="0" f="v">
      <t c="7" si="8">
        <n x="1" s="1"/>
        <n x="2" s="1"/>
        <n x="76" s="1"/>
        <n x="4"/>
        <n x="5"/>
        <n x="56"/>
        <n x="87"/>
      </t>
    </mdx>
    <mdx n="0" f="v">
      <t c="7" si="8">
        <n x="1" s="1"/>
        <n x="2" s="1"/>
        <n x="76" s="1"/>
        <n x="4"/>
        <n x="5"/>
        <n x="19"/>
        <n x="87"/>
      </t>
    </mdx>
    <mdx n="0" f="v">
      <t c="8" si="8">
        <n x="1" s="1"/>
        <n x="2" s="1"/>
        <n x="76" s="1"/>
        <n x="4"/>
        <n x="5"/>
        <n x="19"/>
        <n x="20"/>
        <n x="87"/>
      </t>
    </mdx>
    <mdx n="0" f="v">
      <t c="8" si="8">
        <n x="1" s="1"/>
        <n x="2" s="1"/>
        <n x="76" s="1"/>
        <n x="4"/>
        <n x="5"/>
        <n x="19"/>
        <n x="21"/>
        <n x="87"/>
      </t>
    </mdx>
    <mdx n="0" f="v">
      <t c="8" si="8">
        <n x="1" s="1"/>
        <n x="2" s="1"/>
        <n x="76" s="1"/>
        <n x="4"/>
        <n x="5"/>
        <n x="19"/>
        <n x="22"/>
        <n x="87"/>
      </t>
    </mdx>
    <mdx n="0" f="v">
      <t c="8" si="8">
        <n x="1" s="1"/>
        <n x="2" s="1"/>
        <n x="76" s="1"/>
        <n x="4"/>
        <n x="5"/>
        <n x="19"/>
        <n x="13"/>
        <n x="87"/>
      </t>
    </mdx>
    <mdx n="0" f="v">
      <t c="8" si="8">
        <n x="1" s="1"/>
        <n x="2" s="1"/>
        <n x="76" s="1"/>
        <n x="4"/>
        <n x="5"/>
        <n x="19"/>
        <n x="23"/>
        <n x="87"/>
      </t>
    </mdx>
    <mdx n="0" f="v">
      <t c="8" si="8">
        <n x="1" s="1"/>
        <n x="2" s="1"/>
        <n x="76" s="1"/>
        <n x="4"/>
        <n x="5"/>
        <n x="19"/>
        <n x="24"/>
        <n x="87"/>
      </t>
    </mdx>
    <mdx n="0" f="v">
      <t c="8" si="8">
        <n x="1" s="1"/>
        <n x="2" s="1"/>
        <n x="76" s="1"/>
        <n x="4"/>
        <n x="5"/>
        <n x="19"/>
        <n x="25"/>
        <n x="87"/>
      </t>
    </mdx>
    <mdx n="0" f="v">
      <t c="8" si="8">
        <n x="1" s="1"/>
        <n x="2" s="1"/>
        <n x="76" s="1"/>
        <n x="4"/>
        <n x="5"/>
        <n x="19"/>
        <n x="26"/>
        <n x="87"/>
      </t>
    </mdx>
    <mdx n="0" f="v">
      <t c="8" si="8">
        <n x="1" s="1"/>
        <n x="2" s="1"/>
        <n x="76" s="1"/>
        <n x="4"/>
        <n x="5"/>
        <n x="19"/>
        <n x="27"/>
        <n x="87"/>
      </t>
    </mdx>
    <mdx n="0" f="v">
      <t c="8" si="8">
        <n x="1" s="1"/>
        <n x="2" s="1"/>
        <n x="76" s="1"/>
        <n x="4"/>
        <n x="5"/>
        <n x="19"/>
        <n x="28"/>
        <n x="87"/>
      </t>
    </mdx>
    <mdx n="0" f="v">
      <t c="8" si="8">
        <n x="1" s="1"/>
        <n x="2" s="1"/>
        <n x="76" s="1"/>
        <n x="4"/>
        <n x="5"/>
        <n x="19"/>
        <n x="29"/>
        <n x="87"/>
      </t>
    </mdx>
    <mdx n="0" f="v">
      <t c="7" si="8">
        <n x="1" s="1"/>
        <n x="2" s="1"/>
        <n x="76" s="1"/>
        <n x="4"/>
        <n x="5"/>
        <n x="30"/>
        <n x="87"/>
      </t>
    </mdx>
    <mdx n="0" f="v">
      <t c="8" si="8">
        <n x="1" s="1"/>
        <n x="2" s="1"/>
        <n x="76" s="1"/>
        <n x="4"/>
        <n x="5"/>
        <n x="30"/>
        <n x="20"/>
        <n x="87"/>
      </t>
    </mdx>
    <mdx n="0" f="v">
      <t c="8" si="8">
        <n x="1" s="1"/>
        <n x="2" s="1"/>
        <n x="76" s="1"/>
        <n x="4"/>
        <n x="5"/>
        <n x="30"/>
        <n x="21"/>
        <n x="87"/>
      </t>
    </mdx>
    <mdx n="0" f="v">
      <t c="8" si="8">
        <n x="1" s="1"/>
        <n x="2" s="1"/>
        <n x="76" s="1"/>
        <n x="4"/>
        <n x="5"/>
        <n x="30"/>
        <n x="22"/>
        <n x="87"/>
      </t>
    </mdx>
    <mdx n="0" f="v">
      <t c="8" si="8">
        <n x="1" s="1"/>
        <n x="2" s="1"/>
        <n x="76" s="1"/>
        <n x="4"/>
        <n x="5"/>
        <n x="30"/>
        <n x="13"/>
        <n x="87"/>
      </t>
    </mdx>
    <mdx n="0" f="v">
      <t c="8" si="8">
        <n x="1" s="1"/>
        <n x="2" s="1"/>
        <n x="76" s="1"/>
        <n x="4"/>
        <n x="5"/>
        <n x="30"/>
        <n x="23"/>
        <n x="87"/>
      </t>
    </mdx>
    <mdx n="0" f="v">
      <t c="8" si="8">
        <n x="1" s="1"/>
        <n x="2" s="1"/>
        <n x="76" s="1"/>
        <n x="4"/>
        <n x="5"/>
        <n x="30"/>
        <n x="24"/>
        <n x="87"/>
      </t>
    </mdx>
    <mdx n="0" f="v">
      <t c="8" si="8">
        <n x="1" s="1"/>
        <n x="2" s="1"/>
        <n x="76" s="1"/>
        <n x="4"/>
        <n x="5"/>
        <n x="30"/>
        <n x="31"/>
        <n x="87"/>
      </t>
    </mdx>
    <mdx n="0" f="v">
      <t c="8" si="8">
        <n x="1" s="1"/>
        <n x="2" s="1"/>
        <n x="76" s="1"/>
        <n x="4"/>
        <n x="5"/>
        <n x="30"/>
        <n x="25"/>
        <n x="87"/>
      </t>
    </mdx>
    <mdx n="0" f="v">
      <t c="8" si="8">
        <n x="1" s="1"/>
        <n x="2" s="1"/>
        <n x="76" s="1"/>
        <n x="4"/>
        <n x="5"/>
        <n x="30"/>
        <n x="27"/>
        <n x="87"/>
      </t>
    </mdx>
    <mdx n="0" f="v">
      <t c="8" si="8">
        <n x="1" s="1"/>
        <n x="2" s="1"/>
        <n x="76" s="1"/>
        <n x="4"/>
        <n x="5"/>
        <n x="30"/>
        <n x="28"/>
        <n x="87"/>
      </t>
    </mdx>
    <mdx n="0" f="v">
      <t c="8" si="8">
        <n x="1" s="1"/>
        <n x="2" s="1"/>
        <n x="76" s="1"/>
        <n x="4"/>
        <n x="5"/>
        <n x="30"/>
        <n x="29"/>
        <n x="87"/>
      </t>
    </mdx>
    <mdx n="0" f="v">
      <t c="8" si="8">
        <n x="1" s="1"/>
        <n x="2" s="1"/>
        <n x="76" s="1"/>
        <n x="4"/>
        <n x="5"/>
        <n x="30"/>
        <n x="32"/>
        <n x="87"/>
      </t>
    </mdx>
    <mdx n="0" f="v">
      <t c="7" si="8">
        <n x="1" s="1"/>
        <n x="2" s="1"/>
        <n x="76" s="1"/>
        <n x="4"/>
        <n x="5"/>
        <n x="33"/>
        <n x="87"/>
      </t>
    </mdx>
    <mdx n="0" f="v">
      <t c="8" si="8">
        <n x="1" s="1"/>
        <n x="2" s="1"/>
        <n x="76" s="1"/>
        <n x="4"/>
        <n x="5"/>
        <n x="34"/>
        <n x="20"/>
        <n x="87"/>
      </t>
    </mdx>
    <mdx n="0" f="v">
      <t c="8" si="8">
        <n x="1" s="1"/>
        <n x="2" s="1"/>
        <n x="76" s="1"/>
        <n x="4"/>
        <n x="5"/>
        <n x="34"/>
        <n x="21"/>
        <n x="87"/>
      </t>
    </mdx>
    <mdx n="0" f="v">
      <t c="8" si="8">
        <n x="1" s="1"/>
        <n x="2" s="1"/>
        <n x="76" s="1"/>
        <n x="4"/>
        <n x="5"/>
        <n x="34"/>
        <n x="35"/>
        <n x="87"/>
      </t>
    </mdx>
    <mdx n="0" f="v">
      <t c="8" si="8">
        <n x="1" s="1"/>
        <n x="2" s="1"/>
        <n x="76" s="1"/>
        <n x="4"/>
        <n x="5"/>
        <n x="34"/>
        <n x="36"/>
        <n x="87"/>
      </t>
    </mdx>
    <mdx n="0" f="v">
      <t c="8" si="8">
        <n x="1" s="1"/>
        <n x="2" s="1"/>
        <n x="76" s="1"/>
        <n x="4"/>
        <n x="5"/>
        <n x="34"/>
        <n x="37"/>
        <n x="87"/>
      </t>
    </mdx>
    <mdx n="0" f="v">
      <t c="8" si="8">
        <n x="1" s="1"/>
        <n x="2" s="1"/>
        <n x="76" s="1"/>
        <n x="4"/>
        <n x="5"/>
        <n x="34"/>
        <n x="22"/>
        <n x="87"/>
      </t>
    </mdx>
    <mdx n="0" f="v">
      <t c="8" si="8">
        <n x="1" s="1"/>
        <n x="2" s="1"/>
        <n x="76" s="1"/>
        <n x="4"/>
        <n x="5"/>
        <n x="34"/>
        <n x="13"/>
        <n x="87"/>
      </t>
    </mdx>
    <mdx n="0" f="v">
      <t c="8" si="8">
        <n x="1" s="1"/>
        <n x="2" s="1"/>
        <n x="76" s="1"/>
        <n x="4"/>
        <n x="5"/>
        <n x="34"/>
        <n x="23"/>
        <n x="87"/>
      </t>
    </mdx>
    <mdx n="0" f="v">
      <t c="8" si="8">
        <n x="1" s="1"/>
        <n x="2" s="1"/>
        <n x="76" s="1"/>
        <n x="4"/>
        <n x="5"/>
        <n x="34"/>
        <n x="24"/>
        <n x="87"/>
      </t>
    </mdx>
    <mdx n="0" f="v">
      <t c="8" si="8">
        <n x="1" s="1"/>
        <n x="2" s="1"/>
        <n x="76" s="1"/>
        <n x="4"/>
        <n x="5"/>
        <n x="34"/>
        <n x="38"/>
        <n x="87"/>
      </t>
    </mdx>
    <mdx n="0" f="v">
      <t c="7" si="8">
        <n x="1" s="1"/>
        <n x="2" s="1"/>
        <n x="76" s="1"/>
        <n x="4"/>
        <n x="5"/>
        <n x="39"/>
        <n x="87"/>
      </t>
    </mdx>
    <mdx n="0" f="v">
      <t c="7" si="8">
        <n x="1" s="1"/>
        <n x="2" s="1"/>
        <n x="76" s="1"/>
        <n x="4"/>
        <n x="5"/>
        <n x="40"/>
        <n x="87"/>
      </t>
    </mdx>
    <mdx n="0" f="v">
      <t c="8" si="8">
        <n x="1" s="1"/>
        <n x="2" s="1"/>
        <n x="76" s="1"/>
        <n x="4"/>
        <n x="5"/>
        <n x="40"/>
        <n x="20"/>
        <n x="87"/>
      </t>
    </mdx>
    <mdx n="0" f="v">
      <t c="8" si="8">
        <n x="1" s="1"/>
        <n x="2" s="1"/>
        <n x="76" s="1"/>
        <n x="4"/>
        <n x="5"/>
        <n x="40"/>
        <n x="21"/>
        <n x="87"/>
      </t>
    </mdx>
    <mdx n="0" f="v">
      <t c="8" si="8">
        <n x="1" s="1"/>
        <n x="2" s="1"/>
        <n x="76" s="1"/>
        <n x="4"/>
        <n x="5"/>
        <n x="40"/>
        <n x="22"/>
        <n x="87"/>
      </t>
    </mdx>
    <mdx n="0" f="v">
      <t c="8" si="8">
        <n x="1" s="1"/>
        <n x="2" s="1"/>
        <n x="76" s="1"/>
        <n x="4"/>
        <n x="5"/>
        <n x="40"/>
        <n x="13"/>
        <n x="87"/>
      </t>
    </mdx>
    <mdx n="0" f="v">
      <t c="8" si="8">
        <n x="1" s="1"/>
        <n x="2" s="1"/>
        <n x="76" s="1"/>
        <n x="4"/>
        <n x="5"/>
        <n x="40"/>
        <n x="24"/>
        <n x="87"/>
      </t>
    </mdx>
    <mdx n="0" f="v">
      <t c="8" si="8">
        <n x="1" s="1"/>
        <n x="2" s="1"/>
        <n x="76" s="1"/>
        <n x="4"/>
        <n x="5"/>
        <n x="40"/>
        <n x="31"/>
        <n x="87"/>
      </t>
    </mdx>
    <mdx n="0" f="v">
      <t c="8" si="8">
        <n x="1" s="1"/>
        <n x="2" s="1"/>
        <n x="76" s="1"/>
        <n x="4"/>
        <n x="5"/>
        <n x="40"/>
        <n x="25"/>
        <n x="87"/>
      </t>
    </mdx>
    <mdx n="0" f="v">
      <t c="8" si="8">
        <n x="1" s="1"/>
        <n x="2" s="1"/>
        <n x="76" s="1"/>
        <n x="4"/>
        <n x="5"/>
        <n x="40"/>
        <n x="26"/>
        <n x="87"/>
      </t>
    </mdx>
    <mdx n="0" f="v">
      <t c="8" si="8">
        <n x="1" s="1"/>
        <n x="2" s="1"/>
        <n x="76" s="1"/>
        <n x="4"/>
        <n x="5"/>
        <n x="40"/>
        <n x="32"/>
        <n x="87"/>
      </t>
    </mdx>
    <mdx n="0" f="v">
      <t c="7" si="8">
        <n x="1" s="1"/>
        <n x="2" s="1"/>
        <n x="76" s="1"/>
        <n x="4"/>
        <n x="5"/>
        <n x="41"/>
        <n x="87"/>
      </t>
    </mdx>
    <mdx n="0" f="v">
      <t c="8" si="8">
        <n x="1" s="1"/>
        <n x="2" s="1"/>
        <n x="76" s="1"/>
        <n x="4"/>
        <n x="5"/>
        <n x="41"/>
        <n x="20"/>
        <n x="87"/>
      </t>
    </mdx>
    <mdx n="0" f="v">
      <t c="8" si="8">
        <n x="1" s="1"/>
        <n x="2" s="1"/>
        <n x="76" s="1"/>
        <n x="4"/>
        <n x="5"/>
        <n x="41"/>
        <n x="42"/>
        <n x="87"/>
      </t>
    </mdx>
    <mdx n="0" f="v">
      <t c="8" si="8">
        <n x="1" s="1"/>
        <n x="2" s="1"/>
        <n x="76" s="1"/>
        <n x="4"/>
        <n x="5"/>
        <n x="41"/>
        <n x="23"/>
        <n x="87"/>
      </t>
    </mdx>
    <mdx n="0" f="v">
      <t c="8" si="8">
        <n x="1" s="1"/>
        <n x="2" s="1"/>
        <n x="76" s="1"/>
        <n x="4"/>
        <n x="5"/>
        <n x="41"/>
        <n x="32"/>
        <n x="87"/>
      </t>
    </mdx>
    <mdx n="0" f="v">
      <t c="8" si="8">
        <n x="1" s="1"/>
        <n x="2" s="1"/>
        <n x="76" s="1"/>
        <n x="4"/>
        <n x="5"/>
        <n x="41"/>
        <n x="64"/>
        <n x="87"/>
      </t>
    </mdx>
    <mdx n="0" f="v">
      <t c="8" si="8">
        <n x="1" s="1"/>
        <n x="2" s="1"/>
        <n x="76" s="1"/>
        <n x="4"/>
        <n x="5"/>
        <n x="41"/>
        <n x="55"/>
        <n x="87"/>
      </t>
    </mdx>
    <mdx n="0" f="v">
      <t c="7" si="8">
        <n x="1" s="1"/>
        <n x="2" s="1"/>
        <n x="76" s="1"/>
        <n x="4"/>
        <n x="5"/>
        <n x="43"/>
        <n x="87"/>
      </t>
    </mdx>
    <mdx n="0" f="v">
      <t c="7" si="8">
        <n x="1" s="1"/>
        <n x="2" s="1"/>
        <n x="76" s="1"/>
        <n x="4"/>
        <n x="5"/>
        <n x="44"/>
        <n x="87"/>
      </t>
    </mdx>
    <mdx n="0" f="v">
      <t c="8" si="8">
        <n x="1" s="1"/>
        <n x="2" s="1"/>
        <n x="76" s="1"/>
        <n x="4"/>
        <n x="5"/>
        <n x="44"/>
        <n x="20"/>
        <n x="87"/>
      </t>
    </mdx>
    <mdx n="0" f="v">
      <t c="8" si="8">
        <n x="1" s="1"/>
        <n x="2" s="1"/>
        <n x="76" s="1"/>
        <n x="4"/>
        <n x="5"/>
        <n x="44"/>
        <n x="22"/>
        <n x="87"/>
      </t>
    </mdx>
    <mdx n="0" f="v">
      <t c="8" si="8">
        <n x="1" s="1"/>
        <n x="2" s="1"/>
        <n x="76" s="1"/>
        <n x="4"/>
        <n x="5"/>
        <n x="44"/>
        <n x="13"/>
        <n x="87"/>
      </t>
    </mdx>
    <mdx n="0" f="v">
      <t c="8" si="8">
        <n x="1" s="1"/>
        <n x="2" s="1"/>
        <n x="76" s="1"/>
        <n x="4"/>
        <n x="5"/>
        <n x="44"/>
        <n x="32"/>
        <n x="87"/>
      </t>
    </mdx>
    <mdx n="0" f="v">
      <t c="7" si="8">
        <n x="1" s="1"/>
        <n x="2" s="1"/>
        <n x="76" s="1"/>
        <n x="4"/>
        <n x="5"/>
        <n x="45"/>
        <n x="87"/>
      </t>
    </mdx>
    <mdx n="0" f="v">
      <t c="8" si="8">
        <n x="1" s="1"/>
        <n x="2" s="1"/>
        <n x="76" s="1"/>
        <n x="4"/>
        <n x="5"/>
        <n x="45"/>
        <n x="20"/>
        <n x="87"/>
      </t>
    </mdx>
    <mdx n="0" f="v">
      <t c="8" si="8">
        <n x="1" s="1"/>
        <n x="2" s="1"/>
        <n x="76" s="1"/>
        <n x="4"/>
        <n x="5"/>
        <n x="45"/>
        <n x="22"/>
        <n x="87"/>
      </t>
    </mdx>
    <mdx n="0" f="v">
      <t c="8" si="8">
        <n x="1" s="1"/>
        <n x="2" s="1"/>
        <n x="76" s="1"/>
        <n x="4"/>
        <n x="5"/>
        <n x="45"/>
        <n x="13"/>
        <n x="87"/>
      </t>
    </mdx>
    <mdx n="0" f="v">
      <t c="7" si="8">
        <n x="1" s="1"/>
        <n x="2" s="1"/>
        <n x="76" s="1"/>
        <n x="4"/>
        <n x="5"/>
        <n x="46"/>
        <n x="87"/>
      </t>
    </mdx>
    <mdx n="0" f="v">
      <t c="8" si="8">
        <n x="1" s="1"/>
        <n x="2" s="1"/>
        <n x="76" s="1"/>
        <n x="4"/>
        <n x="5"/>
        <n x="46"/>
        <n x="20"/>
        <n x="87"/>
      </t>
    </mdx>
    <mdx n="0" f="v">
      <t c="8" si="8">
        <n x="1" s="1"/>
        <n x="2" s="1"/>
        <n x="76" s="1"/>
        <n x="4"/>
        <n x="5"/>
        <n x="46"/>
        <n x="21"/>
        <n x="87"/>
      </t>
    </mdx>
    <mdx n="0" f="v">
      <t c="8" si="8">
        <n x="1" s="1"/>
        <n x="2" s="1"/>
        <n x="76" s="1"/>
        <n x="4"/>
        <n x="5"/>
        <n x="46"/>
        <n x="22"/>
        <n x="87"/>
      </t>
    </mdx>
    <mdx n="0" f="v">
      <t c="8" si="8">
        <n x="1" s="1"/>
        <n x="2" s="1"/>
        <n x="76" s="1"/>
        <n x="4"/>
        <n x="5"/>
        <n x="46"/>
        <n x="13"/>
        <n x="87"/>
      </t>
    </mdx>
    <mdx n="0" f="v">
      <t c="7" si="8">
        <n x="1" s="1"/>
        <n x="2" s="1"/>
        <n x="76" s="1"/>
        <n x="4"/>
        <n x="5"/>
        <n x="47"/>
        <n x="87"/>
      </t>
    </mdx>
    <mdx n="0" f="v">
      <t c="7" si="8">
        <n x="1" s="1"/>
        <n x="2" s="1"/>
        <n x="76" s="1"/>
        <n x="4"/>
        <n x="5"/>
        <n x="48"/>
        <n x="87"/>
      </t>
    </mdx>
    <mdx n="0" f="v">
      <t c="7" si="8">
        <n x="1" s="1"/>
        <n x="2" s="1"/>
        <n x="76" s="1"/>
        <n x="4"/>
        <n x="5"/>
        <n x="49"/>
        <n x="87"/>
      </t>
    </mdx>
    <mdx n="0" f="v">
      <t c="8" si="8">
        <n x="1" s="1"/>
        <n x="2" s="1"/>
        <n x="76" s="1"/>
        <n x="4"/>
        <n x="5"/>
        <n x="49"/>
        <n x="50"/>
        <n x="87"/>
      </t>
    </mdx>
    <mdx n="0" f="v">
      <t c="7" si="8">
        <n x="1" s="1"/>
        <n x="2" s="1"/>
        <n x="76" s="1"/>
        <n x="4"/>
        <n x="5"/>
        <n x="51"/>
        <n x="87"/>
      </t>
    </mdx>
    <mdx n="0" f="v">
      <t c="7" si="8">
        <n x="1" s="1"/>
        <n x="2" s="1"/>
        <n x="76" s="1"/>
        <n x="4"/>
        <n x="52"/>
        <n x="6"/>
        <n x="87"/>
      </t>
    </mdx>
    <mdx n="0" f="v">
      <t c="7" si="8">
        <n x="1" s="1"/>
        <n x="2" s="1"/>
        <n x="76" s="1"/>
        <n x="4"/>
        <n x="52"/>
        <n x="39"/>
        <n x="87"/>
      </t>
    </mdx>
    <mdx n="0" f="v">
      <t c="7" si="8">
        <n x="1" s="1"/>
        <n x="2" s="1"/>
        <n x="76" s="1"/>
        <n x="4"/>
        <n x="52"/>
        <n x="45"/>
        <n x="87"/>
      </t>
    </mdx>
    <mdx n="0" f="v">
      <t c="8" si="8">
        <n x="1" s="1"/>
        <n x="2" s="1"/>
        <n x="76" s="1"/>
        <n x="4"/>
        <n x="52"/>
        <n x="45"/>
        <n x="20"/>
        <n x="87"/>
      </t>
    </mdx>
    <mdx n="0" f="v">
      <t c="8" si="8">
        <n x="1" s="1"/>
        <n x="2" s="1"/>
        <n x="76" s="1"/>
        <n x="4"/>
        <n x="52"/>
        <n x="45"/>
        <n x="22"/>
        <n x="87"/>
      </t>
    </mdx>
    <mdx n="0" f="v">
      <t c="8" si="8">
        <n x="1" s="1"/>
        <n x="2" s="1"/>
        <n x="76" s="1"/>
        <n x="4"/>
        <n x="52"/>
        <n x="45"/>
        <n x="13"/>
        <n x="87"/>
      </t>
    </mdx>
    <mdx n="0" f="v">
      <t c="7" si="8">
        <n x="1" s="1"/>
        <n x="2" s="1"/>
        <n x="76" s="1"/>
        <n x="4"/>
        <n x="52"/>
        <n x="46"/>
        <n x="87"/>
      </t>
    </mdx>
    <mdx n="0" f="v">
      <t c="8" si="8">
        <n x="1" s="1"/>
        <n x="2" s="1"/>
        <n x="76" s="1"/>
        <n x="4"/>
        <n x="52"/>
        <n x="46"/>
        <n x="20"/>
        <n x="87"/>
      </t>
    </mdx>
    <mdx n="0" f="v">
      <t c="8" si="8">
        <n x="1" s="1"/>
        <n x="2" s="1"/>
        <n x="76" s="1"/>
        <n x="4"/>
        <n x="52"/>
        <n x="46"/>
        <n x="21"/>
        <n x="87"/>
      </t>
    </mdx>
    <mdx n="0" f="v">
      <t c="8" si="8">
        <n x="1" s="1"/>
        <n x="2" s="1"/>
        <n x="76" s="1"/>
        <n x="4"/>
        <n x="52"/>
        <n x="46"/>
        <n x="22"/>
        <n x="87"/>
      </t>
    </mdx>
    <mdx n="0" f="v">
      <t c="8" si="8">
        <n x="1" s="1"/>
        <n x="2" s="1"/>
        <n x="76" s="1"/>
        <n x="4"/>
        <n x="52"/>
        <n x="46"/>
        <n x="13"/>
        <n x="87"/>
      </t>
    </mdx>
    <mdx n="0" f="v">
      <t c="7" si="8">
        <n x="1" s="1"/>
        <n x="2" s="1"/>
        <n x="76" s="1"/>
        <n x="4"/>
        <n x="52"/>
        <n x="47"/>
        <n x="87"/>
      </t>
    </mdx>
    <mdx n="0" f="v">
      <t c="7" si="8">
        <n x="1" s="1"/>
        <n x="2" s="1"/>
        <n x="76" s="1"/>
        <n x="4"/>
        <n x="52"/>
        <n x="48"/>
        <n x="87"/>
      </t>
    </mdx>
    <mdx n="0" f="v">
      <t c="7" si="8">
        <n x="1" s="1"/>
        <n x="2" s="1"/>
        <n x="76" s="1"/>
        <n x="4"/>
        <n x="52"/>
        <n x="49"/>
        <n x="87"/>
      </t>
    </mdx>
    <mdx n="0" f="v">
      <t c="8" si="8">
        <n x="1" s="1"/>
        <n x="2" s="1"/>
        <n x="76" s="1"/>
        <n x="4"/>
        <n x="52"/>
        <n x="49"/>
        <n x="50"/>
        <n x="87"/>
      </t>
    </mdx>
    <mdx n="0" f="v">
      <t c="8" si="8">
        <n x="1" s="1"/>
        <n x="2" s="1"/>
        <n x="76" s="1"/>
        <n x="4"/>
        <n x="52"/>
        <n x="49"/>
        <n x="72"/>
        <n x="87"/>
      </t>
    </mdx>
    <mdx n="0" f="v">
      <t c="7">
        <n x="1" s="1"/>
        <n x="2" s="1"/>
        <n x="76" s="1"/>
        <n x="81"/>
        <n x="82"/>
        <n x="39"/>
        <n x="87"/>
      </t>
    </mdx>
    <mdx n="0" f="v">
      <t c="7">
        <n x="1" s="1"/>
        <n x="2" s="1"/>
        <n x="76" s="1"/>
        <n x="81"/>
        <n x="83"/>
        <n x="39"/>
        <n x="87"/>
      </t>
    </mdx>
    <mdx n="0" f="v">
      <t c="7">
        <n x="1" s="1"/>
        <n x="2" s="1"/>
        <n x="76" s="1"/>
        <n x="84"/>
        <n x="52"/>
        <n x="39"/>
        <n x="87"/>
      </t>
    </mdx>
    <mdx n="0" f="v">
      <t c="8">
        <n x="1" s="1"/>
        <n x="2" s="1"/>
        <n x="76" s="1"/>
        <n x="84"/>
        <n x="52"/>
        <n x="39"/>
        <n x="20"/>
        <n x="87"/>
      </t>
    </mdx>
    <mdx n="0" f="v">
      <t c="8">
        <n x="1" s="1"/>
        <n x="2" s="1"/>
        <n x="76" s="1"/>
        <n x="84"/>
        <n x="52"/>
        <n x="39"/>
        <n x="21"/>
        <n x="87"/>
      </t>
    </mdx>
    <mdx n="0" f="v">
      <t c="8">
        <n x="1" s="1"/>
        <n x="2" s="1"/>
        <n x="76" s="1"/>
        <n x="84"/>
        <n x="52"/>
        <n x="39"/>
        <n x="22"/>
        <n x="87"/>
      </t>
    </mdx>
    <mdx n="0" f="v">
      <t c="8">
        <n x="1" s="1"/>
        <n x="2" s="1"/>
        <n x="76" s="1"/>
        <n x="84"/>
        <n x="52"/>
        <n x="39"/>
        <n x="13"/>
        <n x="87"/>
      </t>
    </mdx>
    <mdx n="0" f="v">
      <t c="8">
        <n x="1" s="1"/>
        <n x="2" s="1"/>
        <n x="76" s="1"/>
        <n x="84"/>
        <n x="52"/>
        <n x="39"/>
        <n x="23"/>
        <n x="87"/>
      </t>
    </mdx>
    <mdx n="0" f="v">
      <t c="8">
        <n x="1" s="1"/>
        <n x="2" s="1"/>
        <n x="76" s="1"/>
        <n x="84"/>
        <n x="52"/>
        <n x="39"/>
        <n x="24"/>
        <n x="87"/>
      </t>
    </mdx>
    <mdx n="0" f="v">
      <t c="8">
        <n x="1" s="1"/>
        <n x="2" s="1"/>
        <n x="76" s="1"/>
        <n x="84"/>
        <n x="52"/>
        <n x="39"/>
        <n x="31"/>
        <n x="87"/>
      </t>
    </mdx>
    <mdx n="0" f="v">
      <t c="8">
        <n x="1" s="1"/>
        <n x="2" s="1"/>
        <n x="76" s="1"/>
        <n x="84"/>
        <n x="52"/>
        <n x="39"/>
        <n x="25"/>
        <n x="87"/>
      </t>
    </mdx>
    <mdx n="0" f="v">
      <t c="8">
        <n x="1" s="1"/>
        <n x="2" s="1"/>
        <n x="76" s="1"/>
        <n x="84"/>
        <n x="52"/>
        <n x="39"/>
        <n x="26"/>
        <n x="87"/>
      </t>
    </mdx>
    <mdx n="0" f="v">
      <t c="8">
        <n x="1" s="1"/>
        <n x="2" s="1"/>
        <n x="76" s="1"/>
        <n x="84"/>
        <n x="52"/>
        <n x="39"/>
        <n x="85"/>
        <n x="87"/>
      </t>
    </mdx>
    <mdx n="0" f="v">
      <t c="8">
        <n x="1" s="1"/>
        <n x="2" s="1"/>
        <n x="76" s="1"/>
        <n x="84"/>
        <n x="52"/>
        <n x="39"/>
        <n x="27"/>
        <n x="87"/>
      </t>
    </mdx>
    <mdx n="0" f="v">
      <t c="8">
        <n x="1" s="1"/>
        <n x="2" s="1"/>
        <n x="76" s="1"/>
        <n x="84"/>
        <n x="52"/>
        <n x="39"/>
        <n x="28"/>
        <n x="87"/>
      </t>
    </mdx>
    <mdx n="0" f="v">
      <t c="8">
        <n x="1" s="1"/>
        <n x="2" s="1"/>
        <n x="76" s="1"/>
        <n x="84"/>
        <n x="52"/>
        <n x="39"/>
        <n x="29"/>
        <n x="87"/>
      </t>
    </mdx>
    <mdx n="0" f="v">
      <t c="8">
        <n x="1" s="1"/>
        <n x="2" s="1"/>
        <n x="76" s="1"/>
        <n x="84"/>
        <n x="52"/>
        <n x="39"/>
        <n x="38"/>
        <n x="87"/>
      </t>
    </mdx>
    <mdx n="0" f="v">
      <t c="8">
        <n x="1" s="1"/>
        <n x="2" s="1"/>
        <n x="76" s="1"/>
        <n x="84"/>
        <n x="52"/>
        <n x="39"/>
        <n x="71"/>
        <n x="87"/>
      </t>
    </mdx>
    <mdx n="0" f="v">
      <t c="8">
        <n x="1" s="1"/>
        <n x="2" s="1"/>
        <n x="76" s="1"/>
        <n x="84"/>
        <n x="52"/>
        <n x="39"/>
        <n x="72"/>
        <n x="87"/>
      </t>
    </mdx>
    <mdx n="0" f="v">
      <t c="8">
        <n x="1" s="1"/>
        <n x="2" s="1"/>
        <n x="76" s="1"/>
        <n x="84"/>
        <n x="52"/>
        <n x="39"/>
        <n x="50"/>
        <n x="87"/>
      </t>
    </mdx>
    <mdx n="0" f="v">
      <t c="7" si="8">
        <n x="1" s="1"/>
        <n x="2" s="1"/>
        <n x="75" s="1"/>
        <n x="4"/>
        <n x="5"/>
        <n x="6"/>
        <n x="87"/>
      </t>
    </mdx>
    <mdx n="0" f="v">
      <t c="7" si="8">
        <n x="1" s="1"/>
        <n x="2" s="1"/>
        <n x="75" s="1"/>
        <n x="4"/>
        <n x="5"/>
        <n x="9"/>
        <n x="87"/>
      </t>
    </mdx>
    <mdx n="0" f="v">
      <t c="7" si="8">
        <n x="1" s="1"/>
        <n x="2" s="1"/>
        <n x="75" s="1"/>
        <n x="4"/>
        <n x="5"/>
        <n x="10"/>
        <n x="87"/>
      </t>
    </mdx>
    <mdx n="0" f="v">
      <t c="7" si="8">
        <n x="1" s="1"/>
        <n x="2" s="1"/>
        <n x="75" s="1"/>
        <n x="4"/>
        <n x="5"/>
        <n x="11"/>
        <n x="87"/>
      </t>
    </mdx>
    <mdx n="0" f="v">
      <t c="7" si="8">
        <n x="1" s="1"/>
        <n x="2" s="1"/>
        <n x="75" s="1"/>
        <n x="4"/>
        <n x="5"/>
        <n x="12"/>
        <n x="87"/>
      </t>
    </mdx>
    <mdx n="0" f="v">
      <t c="8" si="8">
        <n x="1" s="1"/>
        <n x="2" s="1"/>
        <n x="75" s="1"/>
        <n x="4"/>
        <n x="5"/>
        <n x="12"/>
        <n x="13"/>
        <n x="87"/>
      </t>
    </mdx>
    <mdx n="0" f="v">
      <t c="8" si="8">
        <n x="1" s="1"/>
        <n x="2" s="1"/>
        <n x="75" s="1"/>
        <n x="4"/>
        <n x="5"/>
        <n x="12"/>
        <n x="57"/>
        <n x="87"/>
      </t>
    </mdx>
    <mdx n="0" f="v">
      <t c="7" si="8">
        <n x="1" s="1"/>
        <n x="2" s="1"/>
        <n x="75" s="1"/>
        <n x="4"/>
        <n x="5"/>
        <n x="14"/>
        <n x="87"/>
      </t>
    </mdx>
    <mdx n="0" f="v">
      <t c="8" si="8">
        <n x="1" s="1"/>
        <n x="2" s="1"/>
        <n x="75" s="1"/>
        <n x="4"/>
        <n x="5"/>
        <n x="14"/>
        <n x="13"/>
        <n x="87"/>
      </t>
    </mdx>
    <mdx n="0" f="v">
      <t c="7" si="8">
        <n x="1" s="1"/>
        <n x="2" s="1"/>
        <n x="75" s="1"/>
        <n x="4"/>
        <n x="5"/>
        <n x="17"/>
        <n x="87"/>
      </t>
    </mdx>
    <mdx n="0" f="v">
      <t c="7" si="8">
        <n x="1" s="1"/>
        <n x="2" s="1"/>
        <n x="75" s="1"/>
        <n x="4"/>
        <n x="5"/>
        <n x="30"/>
        <n x="87"/>
      </t>
    </mdx>
    <mdx n="0" f="v">
      <t c="8" si="8">
        <n x="1" s="1"/>
        <n x="2" s="1"/>
        <n x="75" s="1"/>
        <n x="4"/>
        <n x="5"/>
        <n x="30"/>
        <n x="20"/>
        <n x="87"/>
      </t>
    </mdx>
    <mdx n="0" f="v">
      <t c="8" si="8">
        <n x="1" s="1"/>
        <n x="2" s="1"/>
        <n x="75" s="1"/>
        <n x="4"/>
        <n x="5"/>
        <n x="30"/>
        <n x="21"/>
        <n x="87"/>
      </t>
    </mdx>
    <mdx n="0" f="v">
      <t c="7" si="8">
        <n x="1" s="1"/>
        <n x="2" s="1"/>
        <n x="75" s="1"/>
        <n x="4"/>
        <n x="5"/>
        <n x="33"/>
        <n x="87"/>
      </t>
    </mdx>
    <mdx n="0" f="v">
      <t c="8" si="8">
        <n x="1" s="1"/>
        <n x="2" s="1"/>
        <n x="75" s="1"/>
        <n x="4"/>
        <n x="5"/>
        <n x="34"/>
        <n x="20"/>
        <n x="87"/>
      </t>
    </mdx>
    <mdx n="0" f="v">
      <t c="8" si="8">
        <n x="1" s="1"/>
        <n x="2" s="1"/>
        <n x="75" s="1"/>
        <n x="4"/>
        <n x="5"/>
        <n x="34"/>
        <n x="38"/>
        <n x="87"/>
      </t>
    </mdx>
    <mdx n="0" f="v">
      <t c="7" si="8">
        <n x="1" s="1"/>
        <n x="2" s="1"/>
        <n x="75" s="1"/>
        <n x="4"/>
        <n x="5"/>
        <n x="39"/>
        <n x="87"/>
      </t>
    </mdx>
    <mdx n="0" f="v">
      <t c="7" si="8">
        <n x="1" s="1"/>
        <n x="2" s="1"/>
        <n x="75" s="1"/>
        <n x="4"/>
        <n x="5"/>
        <n x="40"/>
        <n x="87"/>
      </t>
    </mdx>
    <mdx n="0" f="v">
      <t c="8" si="8">
        <n x="1" s="1"/>
        <n x="2" s="1"/>
        <n x="75" s="1"/>
        <n x="4"/>
        <n x="5"/>
        <n x="40"/>
        <n x="20"/>
        <n x="87"/>
      </t>
    </mdx>
    <mdx n="0" f="v">
      <t c="8" si="8">
        <n x="1" s="1"/>
        <n x="2" s="1"/>
        <n x="75" s="1"/>
        <n x="4"/>
        <n x="5"/>
        <n x="40"/>
        <n x="21"/>
        <n x="87"/>
      </t>
    </mdx>
    <mdx n="0" f="v">
      <t c="8" si="8">
        <n x="1" s="1"/>
        <n x="2" s="1"/>
        <n x="75" s="1"/>
        <n x="4"/>
        <n x="5"/>
        <n x="40"/>
        <n x="22"/>
        <n x="87"/>
      </t>
    </mdx>
    <mdx n="0" f="v">
      <t c="8" si="8">
        <n x="1" s="1"/>
        <n x="2" s="1"/>
        <n x="75" s="1"/>
        <n x="4"/>
        <n x="5"/>
        <n x="40"/>
        <n x="13"/>
        <n x="87"/>
      </t>
    </mdx>
    <mdx n="0" f="v">
      <t c="8" si="8">
        <n x="1" s="1"/>
        <n x="2" s="1"/>
        <n x="75" s="1"/>
        <n x="4"/>
        <n x="5"/>
        <n x="40"/>
        <n x="24"/>
        <n x="87"/>
      </t>
    </mdx>
    <mdx n="0" f="v">
      <t c="8" si="8">
        <n x="1" s="1"/>
        <n x="2" s="1"/>
        <n x="75" s="1"/>
        <n x="4"/>
        <n x="5"/>
        <n x="40"/>
        <n x="31"/>
        <n x="87"/>
      </t>
    </mdx>
    <mdx n="0" f="v">
      <t c="8" si="8">
        <n x="1" s="1"/>
        <n x="2" s="1"/>
        <n x="75" s="1"/>
        <n x="4"/>
        <n x="5"/>
        <n x="40"/>
        <n x="25"/>
        <n x="87"/>
      </t>
    </mdx>
    <mdx n="0" f="v">
      <t c="8" si="8">
        <n x="1" s="1"/>
        <n x="2" s="1"/>
        <n x="75" s="1"/>
        <n x="4"/>
        <n x="5"/>
        <n x="40"/>
        <n x="26"/>
        <n x="87"/>
      </t>
    </mdx>
    <mdx n="0" f="v">
      <t c="8" si="8">
        <n x="1" s="1"/>
        <n x="2" s="1"/>
        <n x="75" s="1"/>
        <n x="4"/>
        <n x="5"/>
        <n x="40"/>
        <n x="32"/>
        <n x="87"/>
      </t>
    </mdx>
    <mdx n="0" f="v">
      <t c="7" si="8">
        <n x="1" s="1"/>
        <n x="2" s="1"/>
        <n x="75" s="1"/>
        <n x="4"/>
        <n x="5"/>
        <n x="41"/>
        <n x="87"/>
      </t>
    </mdx>
    <mdx n="0" f="v">
      <t c="8" si="8">
        <n x="1" s="1"/>
        <n x="2" s="1"/>
        <n x="75" s="1"/>
        <n x="4"/>
        <n x="5"/>
        <n x="41"/>
        <n x="20"/>
        <n x="87"/>
      </t>
    </mdx>
    <mdx n="0" f="v">
      <t c="8" si="8">
        <n x="1" s="1"/>
        <n x="2" s="1"/>
        <n x="75" s="1"/>
        <n x="4"/>
        <n x="5"/>
        <n x="41"/>
        <n x="23"/>
        <n x="87"/>
      </t>
    </mdx>
    <mdx n="0" f="v">
      <t c="8" si="8">
        <n x="1" s="1"/>
        <n x="2" s="1"/>
        <n x="75" s="1"/>
        <n x="4"/>
        <n x="5"/>
        <n x="41"/>
        <n x="32"/>
        <n x="87"/>
      </t>
    </mdx>
    <mdx n="0" f="v">
      <t c="8" si="8">
        <n x="1" s="1"/>
        <n x="2" s="1"/>
        <n x="75" s="1"/>
        <n x="4"/>
        <n x="5"/>
        <n x="41"/>
        <n x="55"/>
        <n x="87"/>
      </t>
    </mdx>
    <mdx n="0" f="v">
      <t c="7" si="8">
        <n x="1" s="1"/>
        <n x="2" s="1"/>
        <n x="75" s="1"/>
        <n x="4"/>
        <n x="5"/>
        <n x="43"/>
        <n x="87"/>
      </t>
    </mdx>
    <mdx n="0" f="v">
      <t c="7" si="8">
        <n x="1" s="1"/>
        <n x="2" s="1"/>
        <n x="75" s="1"/>
        <n x="4"/>
        <n x="5"/>
        <n x="44"/>
        <n x="87"/>
      </t>
    </mdx>
    <mdx n="0" f="v">
      <t c="8" si="8">
        <n x="1" s="1"/>
        <n x="2" s="1"/>
        <n x="75" s="1"/>
        <n x="4"/>
        <n x="5"/>
        <n x="44"/>
        <n x="20"/>
        <n x="87"/>
      </t>
    </mdx>
    <mdx n="0" f="v">
      <t c="8" si="8">
        <n x="1" s="1"/>
        <n x="2" s="1"/>
        <n x="75" s="1"/>
        <n x="4"/>
        <n x="5"/>
        <n x="44"/>
        <n x="22"/>
        <n x="87"/>
      </t>
    </mdx>
    <mdx n="0" f="v">
      <t c="8" si="8">
        <n x="1" s="1"/>
        <n x="2" s="1"/>
        <n x="75" s="1"/>
        <n x="4"/>
        <n x="5"/>
        <n x="44"/>
        <n x="13"/>
        <n x="87"/>
      </t>
    </mdx>
    <mdx n="0" f="v">
      <t c="8" si="8">
        <n x="1" s="1"/>
        <n x="2" s="1"/>
        <n x="75" s="1"/>
        <n x="4"/>
        <n x="5"/>
        <n x="44"/>
        <n x="32"/>
        <n x="87"/>
      </t>
    </mdx>
    <mdx n="0" f="v">
      <t c="7" si="8">
        <n x="1" s="1"/>
        <n x="2" s="1"/>
        <n x="75" s="1"/>
        <n x="4"/>
        <n x="5"/>
        <n x="45"/>
        <n x="87"/>
      </t>
    </mdx>
    <mdx n="0" f="v">
      <t c="8" si="8">
        <n x="1" s="1"/>
        <n x="2" s="1"/>
        <n x="75" s="1"/>
        <n x="4"/>
        <n x="5"/>
        <n x="45"/>
        <n x="20"/>
        <n x="87"/>
      </t>
    </mdx>
    <mdx n="0" f="v">
      <t c="8" si="8">
        <n x="1" s="1"/>
        <n x="2" s="1"/>
        <n x="75" s="1"/>
        <n x="4"/>
        <n x="5"/>
        <n x="45"/>
        <n x="22"/>
        <n x="87"/>
      </t>
    </mdx>
    <mdx n="0" f="v">
      <t c="8" si="8">
        <n x="1" s="1"/>
        <n x="2" s="1"/>
        <n x="75" s="1"/>
        <n x="4"/>
        <n x="5"/>
        <n x="45"/>
        <n x="13"/>
        <n x="87"/>
      </t>
    </mdx>
    <mdx n="0" f="v">
      <t c="7" si="8">
        <n x="1" s="1"/>
        <n x="2" s="1"/>
        <n x="75" s="1"/>
        <n x="4"/>
        <n x="5"/>
        <n x="46"/>
        <n x="87"/>
      </t>
    </mdx>
    <mdx n="0" f="v">
      <t c="8" si="8">
        <n x="1" s="1"/>
        <n x="2" s="1"/>
        <n x="75" s="1"/>
        <n x="4"/>
        <n x="5"/>
        <n x="46"/>
        <n x="20"/>
        <n x="87"/>
      </t>
    </mdx>
    <mdx n="0" f="v">
      <t c="8" si="8">
        <n x="1" s="1"/>
        <n x="2" s="1"/>
        <n x="75" s="1"/>
        <n x="4"/>
        <n x="5"/>
        <n x="46"/>
        <n x="21"/>
        <n x="87"/>
      </t>
    </mdx>
    <mdx n="0" f="v">
      <t c="8" si="8">
        <n x="1" s="1"/>
        <n x="2" s="1"/>
        <n x="75" s="1"/>
        <n x="4"/>
        <n x="5"/>
        <n x="46"/>
        <n x="22"/>
        <n x="87"/>
      </t>
    </mdx>
    <mdx n="0" f="v">
      <t c="8" si="8">
        <n x="1" s="1"/>
        <n x="2" s="1"/>
        <n x="75" s="1"/>
        <n x="4"/>
        <n x="5"/>
        <n x="46"/>
        <n x="13"/>
        <n x="87"/>
      </t>
    </mdx>
    <mdx n="0" f="v">
      <t c="7" si="8">
        <n x="1" s="1"/>
        <n x="2" s="1"/>
        <n x="75" s="1"/>
        <n x="4"/>
        <n x="5"/>
        <n x="47"/>
        <n x="87"/>
      </t>
    </mdx>
    <mdx n="0" f="v">
      <t c="7" si="8">
        <n x="1" s="1"/>
        <n x="2" s="1"/>
        <n x="75" s="1"/>
        <n x="4"/>
        <n x="5"/>
        <n x="48"/>
        <n x="87"/>
      </t>
    </mdx>
    <mdx n="0" f="v">
      <t c="7" si="8">
        <n x="1" s="1"/>
        <n x="2" s="1"/>
        <n x="75" s="1"/>
        <n x="4"/>
        <n x="5"/>
        <n x="49"/>
        <n x="87"/>
      </t>
    </mdx>
    <mdx n="0" f="v">
      <t c="8" si="8">
        <n x="1" s="1"/>
        <n x="2" s="1"/>
        <n x="75" s="1"/>
        <n x="4"/>
        <n x="5"/>
        <n x="49"/>
        <n x="50"/>
        <n x="87"/>
      </t>
    </mdx>
    <mdx n="0" f="v">
      <t c="7" si="8">
        <n x="1" s="1"/>
        <n x="2" s="1"/>
        <n x="75" s="1"/>
        <n x="4"/>
        <n x="5"/>
        <n x="51"/>
        <n x="87"/>
      </t>
    </mdx>
    <mdx n="0" f="v">
      <t c="7" si="8">
        <n x="1" s="1"/>
        <n x="2" s="1"/>
        <n x="75" s="1"/>
        <n x="4"/>
        <n x="52"/>
        <n x="6"/>
        <n x="87"/>
      </t>
    </mdx>
    <mdx n="0" f="v">
      <t c="7" si="8">
        <n x="1" s="1"/>
        <n x="2" s="1"/>
        <n x="75" s="1"/>
        <n x="4"/>
        <n x="52"/>
        <n x="39"/>
        <n x="87"/>
      </t>
    </mdx>
    <mdx n="0" f="v">
      <t c="7" si="8">
        <n x="1" s="1"/>
        <n x="2" s="1"/>
        <n x="75" s="1"/>
        <n x="4"/>
        <n x="52"/>
        <n x="43"/>
        <n x="87"/>
      </t>
    </mdx>
    <mdx n="0" f="v">
      <t c="7" si="8">
        <n x="1" s="1"/>
        <n x="2" s="1"/>
        <n x="75" s="1"/>
        <n x="4"/>
        <n x="52"/>
        <n x="45"/>
        <n x="87"/>
      </t>
    </mdx>
    <mdx n="0" f="v">
      <t c="8" si="8">
        <n x="1" s="1"/>
        <n x="2" s="1"/>
        <n x="75" s="1"/>
        <n x="4"/>
        <n x="52"/>
        <n x="45"/>
        <n x="20"/>
        <n x="87"/>
      </t>
    </mdx>
    <mdx n="0" f="v">
      <t c="8" si="8">
        <n x="1" s="1"/>
        <n x="2" s="1"/>
        <n x="75" s="1"/>
        <n x="4"/>
        <n x="52"/>
        <n x="45"/>
        <n x="22"/>
        <n x="87"/>
      </t>
    </mdx>
    <mdx n="0" f="v">
      <t c="8" si="8">
        <n x="1" s="1"/>
        <n x="2" s="1"/>
        <n x="75" s="1"/>
        <n x="4"/>
        <n x="52"/>
        <n x="45"/>
        <n x="13"/>
        <n x="87"/>
      </t>
    </mdx>
    <mdx n="0" f="v">
      <t c="7" si="8">
        <n x="1" s="1"/>
        <n x="2" s="1"/>
        <n x="75" s="1"/>
        <n x="4"/>
        <n x="52"/>
        <n x="46"/>
        <n x="87"/>
      </t>
    </mdx>
    <mdx n="0" f="v">
      <t c="8" si="8">
        <n x="1" s="1"/>
        <n x="2" s="1"/>
        <n x="75" s="1"/>
        <n x="4"/>
        <n x="52"/>
        <n x="46"/>
        <n x="20"/>
        <n x="87"/>
      </t>
    </mdx>
    <mdx n="0" f="v">
      <t c="8" si="8">
        <n x="1" s="1"/>
        <n x="2" s="1"/>
        <n x="75" s="1"/>
        <n x="4"/>
        <n x="52"/>
        <n x="46"/>
        <n x="21"/>
        <n x="87"/>
      </t>
    </mdx>
    <mdx n="0" f="v">
      <t c="8" si="8">
        <n x="1" s="1"/>
        <n x="2" s="1"/>
        <n x="75" s="1"/>
        <n x="4"/>
        <n x="52"/>
        <n x="46"/>
        <n x="22"/>
        <n x="87"/>
      </t>
    </mdx>
    <mdx n="0" f="v">
      <t c="8" si="8">
        <n x="1" s="1"/>
        <n x="2" s="1"/>
        <n x="75" s="1"/>
        <n x="4"/>
        <n x="52"/>
        <n x="46"/>
        <n x="13"/>
        <n x="87"/>
      </t>
    </mdx>
    <mdx n="0" f="v">
      <t c="7" si="8">
        <n x="1" s="1"/>
        <n x="2" s="1"/>
        <n x="75" s="1"/>
        <n x="4"/>
        <n x="52"/>
        <n x="47"/>
        <n x="87"/>
      </t>
    </mdx>
    <mdx n="0" f="v">
      <t c="7" si="8">
        <n x="1" s="1"/>
        <n x="2" s="1"/>
        <n x="75" s="1"/>
        <n x="4"/>
        <n x="52"/>
        <n x="48"/>
        <n x="87"/>
      </t>
    </mdx>
    <mdx n="0" f="v">
      <t c="7" si="8">
        <n x="1" s="1"/>
        <n x="2" s="1"/>
        <n x="75" s="1"/>
        <n x="4"/>
        <n x="52"/>
        <n x="49"/>
        <n x="87"/>
      </t>
    </mdx>
    <mdx n="0" f="v">
      <t c="8" si="8">
        <n x="1" s="1"/>
        <n x="2" s="1"/>
        <n x="75" s="1"/>
        <n x="4"/>
        <n x="52"/>
        <n x="49"/>
        <n x="50"/>
        <n x="87"/>
      </t>
    </mdx>
    <mdx n="0" f="v">
      <t c="8" si="8">
        <n x="1" s="1"/>
        <n x="2" s="1"/>
        <n x="75" s="1"/>
        <n x="4"/>
        <n x="52"/>
        <n x="49"/>
        <n x="72"/>
        <n x="87"/>
      </t>
    </mdx>
    <mdx n="0" f="v">
      <t c="7">
        <n x="1" s="1"/>
        <n x="2" s="1"/>
        <n x="75" s="1"/>
        <n x="81"/>
        <n x="82"/>
        <n x="39"/>
        <n x="87"/>
      </t>
    </mdx>
    <mdx n="0" f="v">
      <t c="7">
        <n x="1" s="1"/>
        <n x="2" s="1"/>
        <n x="75" s="1"/>
        <n x="81"/>
        <n x="83"/>
        <n x="39"/>
        <n x="87"/>
      </t>
    </mdx>
    <mdx n="0" f="v">
      <t c="7">
        <n x="1" s="1"/>
        <n x="2" s="1"/>
        <n x="75" s="1"/>
        <n x="84"/>
        <n x="52"/>
        <n x="39"/>
        <n x="87"/>
      </t>
    </mdx>
    <mdx n="0" f="v">
      <t c="8">
        <n x="1" s="1"/>
        <n x="2" s="1"/>
        <n x="75" s="1"/>
        <n x="84"/>
        <n x="52"/>
        <n x="39"/>
        <n x="20"/>
        <n x="87"/>
      </t>
    </mdx>
    <mdx n="0" f="v">
      <t c="8">
        <n x="1" s="1"/>
        <n x="2" s="1"/>
        <n x="75" s="1"/>
        <n x="84"/>
        <n x="52"/>
        <n x="39"/>
        <n x="21"/>
        <n x="7"/>
      </t>
    </mdx>
    <mdx n="0" f="v">
      <t c="8">
        <n x="1" s="1"/>
        <n x="2" s="1"/>
        <n x="75" s="1"/>
        <n x="84"/>
        <n x="52"/>
        <n x="39"/>
        <n x="21"/>
        <n x="87"/>
      </t>
    </mdx>
    <mdx n="0" f="v">
      <t c="8">
        <n x="1" s="1"/>
        <n x="2" s="1"/>
        <n x="75" s="1"/>
        <n x="84"/>
        <n x="52"/>
        <n x="39"/>
        <n x="22"/>
        <n x="87"/>
      </t>
    </mdx>
    <mdx n="0" f="v">
      <t c="8">
        <n x="1" s="1"/>
        <n x="2" s="1"/>
        <n x="75" s="1"/>
        <n x="84"/>
        <n x="52"/>
        <n x="39"/>
        <n x="13"/>
        <n x="87"/>
      </t>
    </mdx>
    <mdx n="0" f="v">
      <t c="8">
        <n x="1" s="1"/>
        <n x="2" s="1"/>
        <n x="75" s="1"/>
        <n x="84"/>
        <n x="52"/>
        <n x="39"/>
        <n x="23"/>
        <n x="87"/>
      </t>
    </mdx>
    <mdx n="0" f="v">
      <t c="8">
        <n x="1" s="1"/>
        <n x="2" s="1"/>
        <n x="75" s="1"/>
        <n x="84"/>
        <n x="52"/>
        <n x="39"/>
        <n x="24"/>
        <n x="87"/>
      </t>
    </mdx>
    <mdx n="0" f="v">
      <t c="8">
        <n x="1" s="1"/>
        <n x="2" s="1"/>
        <n x="75" s="1"/>
        <n x="84"/>
        <n x="52"/>
        <n x="39"/>
        <n x="31"/>
        <n x="87"/>
      </t>
    </mdx>
    <mdx n="0" f="v">
      <t c="8">
        <n x="1" s="1"/>
        <n x="2" s="1"/>
        <n x="75" s="1"/>
        <n x="84"/>
        <n x="52"/>
        <n x="39"/>
        <n x="25"/>
        <n x="87"/>
      </t>
    </mdx>
    <mdx n="0" f="v">
      <t c="8">
        <n x="1" s="1"/>
        <n x="2" s="1"/>
        <n x="75" s="1"/>
        <n x="84"/>
        <n x="52"/>
        <n x="39"/>
        <n x="26"/>
        <n x="87"/>
      </t>
    </mdx>
    <mdx n="0" f="v">
      <t c="8">
        <n x="1" s="1"/>
        <n x="2" s="1"/>
        <n x="75" s="1"/>
        <n x="84"/>
        <n x="52"/>
        <n x="39"/>
        <n x="85"/>
        <n x="87"/>
      </t>
    </mdx>
    <mdx n="0" f="v">
      <t c="8">
        <n x="1" s="1"/>
        <n x="2" s="1"/>
        <n x="75" s="1"/>
        <n x="84"/>
        <n x="52"/>
        <n x="39"/>
        <n x="27"/>
        <n x="87"/>
      </t>
    </mdx>
    <mdx n="0" f="v">
      <t c="8">
        <n x="1" s="1"/>
        <n x="2" s="1"/>
        <n x="75" s="1"/>
        <n x="84"/>
        <n x="52"/>
        <n x="39"/>
        <n x="28"/>
        <n x="87"/>
      </t>
    </mdx>
    <mdx n="0" f="v">
      <t c="8">
        <n x="1" s="1"/>
        <n x="2" s="1"/>
        <n x="75" s="1"/>
        <n x="84"/>
        <n x="52"/>
        <n x="39"/>
        <n x="29"/>
        <n x="87"/>
      </t>
    </mdx>
    <mdx n="0" f="v">
      <t c="8">
        <n x="1" s="1"/>
        <n x="2" s="1"/>
        <n x="75" s="1"/>
        <n x="84"/>
        <n x="52"/>
        <n x="39"/>
        <n x="38"/>
        <n x="87"/>
      </t>
    </mdx>
    <mdx n="0" f="v">
      <t c="8">
        <n x="1" s="1"/>
        <n x="2" s="1"/>
        <n x="75" s="1"/>
        <n x="84"/>
        <n x="52"/>
        <n x="39"/>
        <n x="71"/>
        <n x="87"/>
      </t>
    </mdx>
    <mdx n="0" f="v">
      <t c="8">
        <n x="1" s="1"/>
        <n x="2" s="1"/>
        <n x="75" s="1"/>
        <n x="84"/>
        <n x="52"/>
        <n x="39"/>
        <n x="72"/>
        <n x="87"/>
      </t>
    </mdx>
    <mdx n="0" f="v">
      <t c="8">
        <n x="1" s="1"/>
        <n x="2" s="1"/>
        <n x="75" s="1"/>
        <n x="84"/>
        <n x="52"/>
        <n x="39"/>
        <n x="50"/>
        <n x="7"/>
      </t>
    </mdx>
    <mdx n="0" f="v">
      <t c="8">
        <n x="1" s="1"/>
        <n x="2" s="1"/>
        <n x="75" s="1"/>
        <n x="84"/>
        <n x="52"/>
        <n x="39"/>
        <n x="50"/>
        <n x="87"/>
      </t>
    </mdx>
    <mdx n="0" f="v">
      <t c="7" si="8">
        <n x="1" s="1"/>
        <n x="2" s="1"/>
        <n x="74" s="1"/>
        <n x="4"/>
        <n x="5"/>
        <n x="6"/>
        <n x="87"/>
      </t>
    </mdx>
    <mdx n="0" f="v">
      <t c="7" si="8">
        <n x="1" s="1"/>
        <n x="2" s="1"/>
        <n x="74" s="1"/>
        <n x="4"/>
        <n x="5"/>
        <n x="9"/>
        <n x="87"/>
      </t>
    </mdx>
    <mdx n="0" f="v">
      <t c="7" si="8">
        <n x="1" s="1"/>
        <n x="2" s="1"/>
        <n x="74" s="1"/>
        <n x="4"/>
        <n x="5"/>
        <n x="10"/>
        <n x="87"/>
      </t>
    </mdx>
    <mdx n="0" f="v">
      <t c="7" si="8">
        <n x="1" s="1"/>
        <n x="2" s="1"/>
        <n x="74" s="1"/>
        <n x="4"/>
        <n x="5"/>
        <n x="11"/>
        <n x="87"/>
      </t>
    </mdx>
    <mdx n="0" f="v">
      <t c="7" si="8">
        <n x="1" s="1"/>
        <n x="2" s="1"/>
        <n x="74" s="1"/>
        <n x="4"/>
        <n x="5"/>
        <n x="12"/>
        <n x="87"/>
      </t>
    </mdx>
    <mdx n="0" f="v">
      <t c="8" si="8">
        <n x="1" s="1"/>
        <n x="2" s="1"/>
        <n x="74" s="1"/>
        <n x="4"/>
        <n x="5"/>
        <n x="12"/>
        <n x="13"/>
        <n x="87"/>
      </t>
    </mdx>
    <mdx n="0" f="v">
      <t c="7" si="8">
        <n x="1" s="1"/>
        <n x="2" s="1"/>
        <n x="74" s="1"/>
        <n x="4"/>
        <n x="5"/>
        <n x="14"/>
        <n x="87"/>
      </t>
    </mdx>
    <mdx n="0" f="v">
      <t c="8" si="8">
        <n x="1" s="1"/>
        <n x="2" s="1"/>
        <n x="74" s="1"/>
        <n x="4"/>
        <n x="5"/>
        <n x="14"/>
        <n x="13"/>
        <n x="87"/>
      </t>
    </mdx>
    <mdx n="0" f="v">
      <t c="8" si="8">
        <n x="1" s="1"/>
        <n x="2" s="1"/>
        <n x="74" s="1"/>
        <n x="4"/>
        <n x="5"/>
        <n x="14"/>
        <n x="32"/>
        <n x="87"/>
      </t>
    </mdx>
    <mdx n="0" f="v">
      <t c="7" si="8">
        <n x="1" s="1"/>
        <n x="2" s="1"/>
        <n x="74" s="1"/>
        <n x="4"/>
        <n x="5"/>
        <n x="15"/>
        <n x="87"/>
      </t>
    </mdx>
    <mdx n="0" f="v">
      <t c="7" si="8">
        <n x="1" s="1"/>
        <n x="2" s="1"/>
        <n x="74" s="1"/>
        <n x="4"/>
        <n x="5"/>
        <n x="16"/>
        <n x="87"/>
      </t>
    </mdx>
    <mdx n="0" f="v">
      <t c="8" si="8">
        <n x="1" s="1"/>
        <n x="2" s="1"/>
        <n x="74" s="1"/>
        <n x="4"/>
        <n x="5"/>
        <n x="16"/>
        <n x="13"/>
        <n x="87"/>
      </t>
    </mdx>
    <mdx n="0" f="v">
      <t c="7" si="8">
        <n x="1" s="1"/>
        <n x="2" s="1"/>
        <n x="74" s="1"/>
        <n x="4"/>
        <n x="5"/>
        <n x="17"/>
        <n x="87"/>
      </t>
    </mdx>
    <mdx n="0" f="v">
      <t c="7" si="8">
        <n x="1" s="1"/>
        <n x="2" s="1"/>
        <n x="74" s="1"/>
        <n x="4"/>
        <n x="5"/>
        <n x="18"/>
        <n x="87"/>
      </t>
    </mdx>
    <mdx n="0" f="v">
      <t c="7" si="8">
        <n x="1" s="1"/>
        <n x="2" s="1"/>
        <n x="74" s="1"/>
        <n x="4"/>
        <n x="5"/>
        <n x="19"/>
        <n x="87"/>
      </t>
    </mdx>
    <mdx n="0" f="v">
      <t c="8" si="8">
        <n x="1" s="1"/>
        <n x="2" s="1"/>
        <n x="74" s="1"/>
        <n x="4"/>
        <n x="5"/>
        <n x="19"/>
        <n x="20"/>
        <n x="87"/>
      </t>
    </mdx>
    <mdx n="0" f="v">
      <t c="8" si="8">
        <n x="1" s="1"/>
        <n x="2" s="1"/>
        <n x="74" s="1"/>
        <n x="4"/>
        <n x="5"/>
        <n x="19"/>
        <n x="21"/>
        <n x="87"/>
      </t>
    </mdx>
    <mdx n="0" f="v">
      <t c="8" si="8">
        <n x="1" s="1"/>
        <n x="2" s="1"/>
        <n x="74" s="1"/>
        <n x="4"/>
        <n x="5"/>
        <n x="19"/>
        <n x="22"/>
        <n x="87"/>
      </t>
    </mdx>
    <mdx n="0" f="v">
      <t c="8" si="8">
        <n x="1" s="1"/>
        <n x="2" s="1"/>
        <n x="74" s="1"/>
        <n x="4"/>
        <n x="5"/>
        <n x="19"/>
        <n x="13"/>
        <n x="87"/>
      </t>
    </mdx>
    <mdx n="0" f="v">
      <t c="8" si="8">
        <n x="1" s="1"/>
        <n x="2" s="1"/>
        <n x="74" s="1"/>
        <n x="4"/>
        <n x="5"/>
        <n x="19"/>
        <n x="24"/>
        <n x="87"/>
      </t>
    </mdx>
    <mdx n="0" f="v">
      <t c="8" si="8">
        <n x="1" s="1"/>
        <n x="2" s="1"/>
        <n x="74" s="1"/>
        <n x="4"/>
        <n x="5"/>
        <n x="19"/>
        <n x="27"/>
        <n x="87"/>
      </t>
    </mdx>
    <mdx n="0" f="v">
      <t c="8" si="8">
        <n x="1" s="1"/>
        <n x="2" s="1"/>
        <n x="74" s="1"/>
        <n x="4"/>
        <n x="5"/>
        <n x="19"/>
        <n x="28"/>
        <n x="87"/>
      </t>
    </mdx>
    <mdx n="0" f="v">
      <t c="7" si="8">
        <n x="1" s="1"/>
        <n x="2" s="1"/>
        <n x="74" s="1"/>
        <n x="4"/>
        <n x="5"/>
        <n x="30"/>
        <n x="87"/>
      </t>
    </mdx>
    <mdx n="0" f="v">
      <t c="8" si="8">
        <n x="1" s="1"/>
        <n x="2" s="1"/>
        <n x="74" s="1"/>
        <n x="4"/>
        <n x="5"/>
        <n x="30"/>
        <n x="20"/>
        <n x="87"/>
      </t>
    </mdx>
    <mdx n="0" f="v">
      <t c="8" si="8">
        <n x="1" s="1"/>
        <n x="2" s="1"/>
        <n x="74" s="1"/>
        <n x="4"/>
        <n x="5"/>
        <n x="30"/>
        <n x="21"/>
        <n x="87"/>
      </t>
    </mdx>
    <mdx n="0" f="v">
      <t c="8" si="8">
        <n x="1" s="1"/>
        <n x="2" s="1"/>
        <n x="74" s="1"/>
        <n x="4"/>
        <n x="5"/>
        <n x="30"/>
        <n x="22"/>
        <n x="87"/>
      </t>
    </mdx>
    <mdx n="0" f="v">
      <t c="8" si="8">
        <n x="1" s="1"/>
        <n x="2" s="1"/>
        <n x="74" s="1"/>
        <n x="4"/>
        <n x="5"/>
        <n x="30"/>
        <n x="13"/>
        <n x="87"/>
      </t>
    </mdx>
    <mdx n="0" f="v">
      <t c="8" si="8">
        <n x="1" s="1"/>
        <n x="2" s="1"/>
        <n x="74" s="1"/>
        <n x="4"/>
        <n x="5"/>
        <n x="30"/>
        <n x="31"/>
        <n x="87"/>
      </t>
    </mdx>
    <mdx n="0" f="v">
      <t c="8" si="8">
        <n x="1" s="1"/>
        <n x="2" s="1"/>
        <n x="74" s="1"/>
        <n x="4"/>
        <n x="5"/>
        <n x="30"/>
        <n x="25"/>
        <n x="87"/>
      </t>
    </mdx>
    <mdx n="0" f="v">
      <t c="8" si="8">
        <n x="1" s="1"/>
        <n x="2" s="1"/>
        <n x="74" s="1"/>
        <n x="4"/>
        <n x="5"/>
        <n x="30"/>
        <n x="27"/>
        <n x="87"/>
      </t>
    </mdx>
    <mdx n="0" f="v">
      <t c="8" si="8">
        <n x="1" s="1"/>
        <n x="2" s="1"/>
        <n x="74" s="1"/>
        <n x="4"/>
        <n x="5"/>
        <n x="30"/>
        <n x="28"/>
        <n x="87"/>
      </t>
    </mdx>
    <mdx n="0" f="v">
      <t c="8" si="8">
        <n x="1" s="1"/>
        <n x="2" s="1"/>
        <n x="74" s="1"/>
        <n x="4"/>
        <n x="5"/>
        <n x="30"/>
        <n x="29"/>
        <n x="87"/>
      </t>
    </mdx>
    <mdx n="0" f="v">
      <t c="7" si="8">
        <n x="1" s="1"/>
        <n x="2" s="1"/>
        <n x="74" s="1"/>
        <n x="4"/>
        <n x="5"/>
        <n x="33"/>
        <n x="87"/>
      </t>
    </mdx>
    <mdx n="0" f="v">
      <t c="8" si="8">
        <n x="1" s="1"/>
        <n x="2" s="1"/>
        <n x="74" s="1"/>
        <n x="4"/>
        <n x="5"/>
        <n x="34"/>
        <n x="20"/>
        <n x="87"/>
      </t>
    </mdx>
    <mdx n="0" f="v">
      <t c="8" si="8">
        <n x="1" s="1"/>
        <n x="2" s="1"/>
        <n x="74" s="1"/>
        <n x="4"/>
        <n x="5"/>
        <n x="34"/>
        <n x="22"/>
        <n x="87"/>
      </t>
    </mdx>
    <mdx n="0" f="v">
      <t c="8" si="8">
        <n x="1" s="1"/>
        <n x="2" s="1"/>
        <n x="74" s="1"/>
        <n x="4"/>
        <n x="5"/>
        <n x="34"/>
        <n x="13"/>
        <n x="87"/>
      </t>
    </mdx>
    <mdx n="0" f="v">
      <t c="7" si="8">
        <n x="1" s="1"/>
        <n x="2" s="1"/>
        <n x="74" s="1"/>
        <n x="4"/>
        <n x="5"/>
        <n x="47"/>
        <n x="87"/>
      </t>
    </mdx>
    <mdx n="0" f="v">
      <t c="7" si="8">
        <n x="1" s="1"/>
        <n x="2" s="1"/>
        <n x="74" s="1"/>
        <n x="4"/>
        <n x="5"/>
        <n x="48"/>
        <n x="87"/>
      </t>
    </mdx>
    <mdx n="0" f="v">
      <t c="7" si="8">
        <n x="1" s="1"/>
        <n x="2" s="1"/>
        <n x="74" s="1"/>
        <n x="4"/>
        <n x="5"/>
        <n x="49"/>
        <n x="87"/>
      </t>
    </mdx>
    <mdx n="0" f="v">
      <t c="8" si="8">
        <n x="1" s="1"/>
        <n x="2" s="1"/>
        <n x="74" s="1"/>
        <n x="4"/>
        <n x="5"/>
        <n x="49"/>
        <n x="50"/>
        <n x="87"/>
      </t>
    </mdx>
    <mdx n="0" f="v">
      <t c="7" si="8">
        <n x="1" s="1"/>
        <n x="2" s="1"/>
        <n x="74" s="1"/>
        <n x="4"/>
        <n x="52"/>
        <n x="6"/>
        <n x="87"/>
      </t>
    </mdx>
    <mdx n="0" f="v">
      <t c="7" si="8">
        <n x="1" s="1"/>
        <n x="2" s="1"/>
        <n x="74" s="1"/>
        <n x="4"/>
        <n x="52"/>
        <n x="39"/>
        <n x="87"/>
      </t>
    </mdx>
    <mdx n="0" f="v">
      <t c="7" si="8">
        <n x="1" s="1"/>
        <n x="2" s="1"/>
        <n x="74" s="1"/>
        <n x="4"/>
        <n x="52"/>
        <n x="47"/>
        <n x="87"/>
      </t>
    </mdx>
    <mdx n="0" f="v">
      <t c="7" si="8">
        <n x="1" s="1"/>
        <n x="2" s="1"/>
        <n x="74" s="1"/>
        <n x="4"/>
        <n x="52"/>
        <n x="48"/>
        <n x="87"/>
      </t>
    </mdx>
    <mdx n="0" f="v">
      <t c="7" si="8">
        <n x="1" s="1"/>
        <n x="2" s="1"/>
        <n x="74" s="1"/>
        <n x="4"/>
        <n x="52"/>
        <n x="49"/>
        <n x="87"/>
      </t>
    </mdx>
    <mdx n="0" f="v">
      <t c="8" si="8">
        <n x="1" s="1"/>
        <n x="2" s="1"/>
        <n x="74" s="1"/>
        <n x="4"/>
        <n x="52"/>
        <n x="49"/>
        <n x="50"/>
        <n x="87"/>
      </t>
    </mdx>
    <mdx n="0" f="v">
      <t c="7">
        <n x="1" s="1"/>
        <n x="2" s="1"/>
        <n x="74" s="1"/>
        <n x="81"/>
        <n x="82"/>
        <n x="39"/>
        <n x="87"/>
      </t>
    </mdx>
    <mdx n="0" f="v">
      <t c="7">
        <n x="1" s="1"/>
        <n x="2" s="1"/>
        <n x="74" s="1"/>
        <n x="81"/>
        <n x="83"/>
        <n x="39"/>
        <n x="87"/>
      </t>
    </mdx>
    <mdx n="0" f="v">
      <t c="7">
        <n x="1" s="1"/>
        <n x="2" s="1"/>
        <n x="74" s="1"/>
        <n x="84"/>
        <n x="52"/>
        <n x="39"/>
        <n x="87"/>
      </t>
    </mdx>
    <mdx n="0" f="v">
      <t c="8">
        <n x="1" s="1"/>
        <n x="2" s="1"/>
        <n x="74" s="1"/>
        <n x="84"/>
        <n x="52"/>
        <n x="39"/>
        <n x="20"/>
        <n x="87"/>
      </t>
    </mdx>
    <mdx n="0" f="v">
      <t c="8">
        <n x="1" s="1"/>
        <n x="2" s="1"/>
        <n x="74" s="1"/>
        <n x="84"/>
        <n x="52"/>
        <n x="39"/>
        <n x="21"/>
        <n x="87"/>
      </t>
    </mdx>
    <mdx n="0" f="v">
      <t c="8">
        <n x="1" s="1"/>
        <n x="2" s="1"/>
        <n x="74" s="1"/>
        <n x="84"/>
        <n x="52"/>
        <n x="39"/>
        <n x="22"/>
        <n x="87"/>
      </t>
    </mdx>
    <mdx n="0" f="v">
      <t c="8">
        <n x="1" s="1"/>
        <n x="2" s="1"/>
        <n x="74" s="1"/>
        <n x="84"/>
        <n x="52"/>
        <n x="39"/>
        <n x="13"/>
        <n x="87"/>
      </t>
    </mdx>
    <mdx n="0" f="v">
      <t c="8">
        <n x="1" s="1"/>
        <n x="2" s="1"/>
        <n x="74" s="1"/>
        <n x="84"/>
        <n x="52"/>
        <n x="39"/>
        <n x="23"/>
        <n x="87"/>
      </t>
    </mdx>
    <mdx n="0" f="v">
      <t c="8">
        <n x="1" s="1"/>
        <n x="2" s="1"/>
        <n x="74" s="1"/>
        <n x="84"/>
        <n x="52"/>
        <n x="39"/>
        <n x="24"/>
        <n x="87"/>
      </t>
    </mdx>
    <mdx n="0" f="v">
      <t c="8">
        <n x="1" s="1"/>
        <n x="2" s="1"/>
        <n x="74" s="1"/>
        <n x="84"/>
        <n x="52"/>
        <n x="39"/>
        <n x="31"/>
        <n x="87"/>
      </t>
    </mdx>
    <mdx n="0" f="v">
      <t c="8">
        <n x="1" s="1"/>
        <n x="2" s="1"/>
        <n x="74" s="1"/>
        <n x="84"/>
        <n x="52"/>
        <n x="39"/>
        <n x="25"/>
        <n x="87"/>
      </t>
    </mdx>
    <mdx n="0" f="v">
      <t c="8">
        <n x="1" s="1"/>
        <n x="2" s="1"/>
        <n x="74" s="1"/>
        <n x="84"/>
        <n x="52"/>
        <n x="39"/>
        <n x="26"/>
        <n x="87"/>
      </t>
    </mdx>
    <mdx n="0" f="v">
      <t c="8">
        <n x="1" s="1"/>
        <n x="2" s="1"/>
        <n x="74" s="1"/>
        <n x="84"/>
        <n x="52"/>
        <n x="39"/>
        <n x="85"/>
        <n x="87"/>
      </t>
    </mdx>
    <mdx n="0" f="v">
      <t c="8">
        <n x="1" s="1"/>
        <n x="2" s="1"/>
        <n x="74" s="1"/>
        <n x="84"/>
        <n x="52"/>
        <n x="39"/>
        <n x="27"/>
        <n x="87"/>
      </t>
    </mdx>
    <mdx n="0" f="v">
      <t c="8">
        <n x="1" s="1"/>
        <n x="2" s="1"/>
        <n x="74" s="1"/>
        <n x="84"/>
        <n x="52"/>
        <n x="39"/>
        <n x="28"/>
        <n x="87"/>
      </t>
    </mdx>
    <mdx n="0" f="v">
      <t c="8">
        <n x="1" s="1"/>
        <n x="2" s="1"/>
        <n x="74" s="1"/>
        <n x="84"/>
        <n x="52"/>
        <n x="39"/>
        <n x="29"/>
        <n x="87"/>
      </t>
    </mdx>
    <mdx n="0" f="v">
      <t c="8">
        <n x="1" s="1"/>
        <n x="2" s="1"/>
        <n x="74" s="1"/>
        <n x="84"/>
        <n x="52"/>
        <n x="39"/>
        <n x="38"/>
        <n x="87"/>
      </t>
    </mdx>
    <mdx n="0" f="v">
      <t c="8">
        <n x="1" s="1"/>
        <n x="2" s="1"/>
        <n x="74" s="1"/>
        <n x="84"/>
        <n x="52"/>
        <n x="39"/>
        <n x="71"/>
        <n x="87"/>
      </t>
    </mdx>
    <mdx n="0" f="v">
      <t c="8">
        <n x="1" s="1"/>
        <n x="2" s="1"/>
        <n x="74" s="1"/>
        <n x="84"/>
        <n x="52"/>
        <n x="39"/>
        <n x="72"/>
        <n x="87"/>
      </t>
    </mdx>
    <mdx n="0" f="v">
      <t c="8">
        <n x="1" s="1"/>
        <n x="2" s="1"/>
        <n x="74" s="1"/>
        <n x="84"/>
        <n x="52"/>
        <n x="39"/>
        <n x="50"/>
        <n x="87"/>
      </t>
    </mdx>
    <mdx n="0" f="v">
      <t c="7" si="8">
        <n x="1" s="1"/>
        <n x="2" s="1"/>
        <n x="68" s="1"/>
        <n x="4"/>
        <n x="5"/>
        <n x="6"/>
        <n x="87"/>
      </t>
    </mdx>
    <mdx n="0" f="v">
      <t c="7" si="8">
        <n x="1" s="1"/>
        <n x="2" s="1"/>
        <n x="68" s="1"/>
        <n x="4"/>
        <n x="5"/>
        <n x="9"/>
        <n x="87"/>
      </t>
    </mdx>
    <mdx n="0" f="v">
      <t c="7" si="8">
        <n x="1" s="1"/>
        <n x="2" s="1"/>
        <n x="68" s="1"/>
        <n x="4"/>
        <n x="5"/>
        <n x="10"/>
        <n x="87"/>
      </t>
    </mdx>
    <mdx n="0" f="v">
      <t c="7" si="8">
        <n x="1" s="1"/>
        <n x="2" s="1"/>
        <n x="68" s="1"/>
        <n x="4"/>
        <n x="5"/>
        <n x="11"/>
        <n x="87"/>
      </t>
    </mdx>
    <mdx n="0" f="v">
      <t c="7" si="8">
        <n x="1" s="1"/>
        <n x="2" s="1"/>
        <n x="68" s="1"/>
        <n x="4"/>
        <n x="5"/>
        <n x="12"/>
        <n x="87"/>
      </t>
    </mdx>
    <mdx n="0" f="v">
      <t c="8" si="8">
        <n x="1" s="1"/>
        <n x="2" s="1"/>
        <n x="68" s="1"/>
        <n x="4"/>
        <n x="5"/>
        <n x="12"/>
        <n x="13"/>
        <n x="87"/>
      </t>
    </mdx>
    <mdx n="0" f="v">
      <t c="8" si="8">
        <n x="1" s="1"/>
        <n x="2" s="1"/>
        <n x="68" s="1"/>
        <n x="4"/>
        <n x="5"/>
        <n x="12"/>
        <n x="57"/>
        <n x="87"/>
      </t>
    </mdx>
    <mdx n="0" f="v">
      <t c="7" si="8">
        <n x="1" s="1"/>
        <n x="2" s="1"/>
        <n x="68" s="1"/>
        <n x="4"/>
        <n x="5"/>
        <n x="14"/>
        <n x="87"/>
      </t>
    </mdx>
    <mdx n="0" f="v">
      <t c="8" si="8">
        <n x="1" s="1"/>
        <n x="2" s="1"/>
        <n x="68" s="1"/>
        <n x="4"/>
        <n x="5"/>
        <n x="14"/>
        <n x="13"/>
        <n x="87"/>
      </t>
    </mdx>
    <mdx n="0" f="v">
      <t c="7" si="8">
        <n x="1" s="1"/>
        <n x="2" s="1"/>
        <n x="68" s="1"/>
        <n x="4"/>
        <n x="5"/>
        <n x="15"/>
        <n x="87"/>
      </t>
    </mdx>
    <mdx n="0" f="v">
      <t c="7" si="8">
        <n x="1" s="1"/>
        <n x="2" s="1"/>
        <n x="68" s="1"/>
        <n x="4"/>
        <n x="5"/>
        <n x="16"/>
        <n x="87"/>
      </t>
    </mdx>
    <mdx n="0" f="v">
      <t c="8" si="8">
        <n x="1" s="1"/>
        <n x="2" s="1"/>
        <n x="68" s="1"/>
        <n x="4"/>
        <n x="5"/>
        <n x="16"/>
        <n x="13"/>
        <n x="87"/>
      </t>
    </mdx>
    <mdx n="0" f="v">
      <t c="7" si="8">
        <n x="1" s="1"/>
        <n x="2" s="1"/>
        <n x="68" s="1"/>
        <n x="4"/>
        <n x="5"/>
        <n x="17"/>
        <n x="87"/>
      </t>
    </mdx>
    <mdx n="0" f="v">
      <t c="7" si="8">
        <n x="1" s="1"/>
        <n x="2" s="1"/>
        <n x="68" s="1"/>
        <n x="4"/>
        <n x="5"/>
        <n x="18"/>
        <n x="87"/>
      </t>
    </mdx>
    <mdx n="0" f="v">
      <t c="7" si="8">
        <n x="1" s="1"/>
        <n x="2" s="1"/>
        <n x="68" s="1"/>
        <n x="4"/>
        <n x="5"/>
        <n x="19"/>
        <n x="87"/>
      </t>
    </mdx>
    <mdx n="0" f="v">
      <t c="8" si="8">
        <n x="1" s="1"/>
        <n x="2" s="1"/>
        <n x="68" s="1"/>
        <n x="4"/>
        <n x="5"/>
        <n x="19"/>
        <n x="20"/>
        <n x="87"/>
      </t>
    </mdx>
    <mdx n="0" f="v">
      <t c="8" si="8">
        <n x="1" s="1"/>
        <n x="2" s="1"/>
        <n x="68" s="1"/>
        <n x="4"/>
        <n x="5"/>
        <n x="19"/>
        <n x="21"/>
        <n x="87"/>
      </t>
    </mdx>
    <mdx n="0" f="v">
      <t c="8" si="8">
        <n x="1" s="1"/>
        <n x="2" s="1"/>
        <n x="68" s="1"/>
        <n x="4"/>
        <n x="5"/>
        <n x="19"/>
        <n x="22"/>
        <n x="87"/>
      </t>
    </mdx>
    <mdx n="0" f="v">
      <t c="8" si="8">
        <n x="1" s="1"/>
        <n x="2" s="1"/>
        <n x="68" s="1"/>
        <n x="4"/>
        <n x="5"/>
        <n x="19"/>
        <n x="13"/>
        <n x="87"/>
      </t>
    </mdx>
    <mdx n="0" f="v">
      <t c="8" si="8">
        <n x="1" s="1"/>
        <n x="2" s="1"/>
        <n x="68" s="1"/>
        <n x="4"/>
        <n x="5"/>
        <n x="19"/>
        <n x="27"/>
        <n x="87"/>
      </t>
    </mdx>
    <mdx n="0" f="v">
      <t c="8" si="8">
        <n x="1" s="1"/>
        <n x="2" s="1"/>
        <n x="68" s="1"/>
        <n x="4"/>
        <n x="5"/>
        <n x="19"/>
        <n x="28"/>
        <n x="87"/>
      </t>
    </mdx>
    <mdx n="0" f="v">
      <t c="7" si="8">
        <n x="1" s="1"/>
        <n x="2" s="1"/>
        <n x="68" s="1"/>
        <n x="4"/>
        <n x="5"/>
        <n x="30"/>
        <n x="87"/>
      </t>
    </mdx>
    <mdx n="0" f="v">
      <t c="8" si="8">
        <n x="1" s="1"/>
        <n x="2" s="1"/>
        <n x="68" s="1"/>
        <n x="4"/>
        <n x="5"/>
        <n x="30"/>
        <n x="20"/>
        <n x="87"/>
      </t>
    </mdx>
    <mdx n="0" f="v">
      <t c="8" si="8">
        <n x="1" s="1"/>
        <n x="2" s="1"/>
        <n x="68" s="1"/>
        <n x="4"/>
        <n x="5"/>
        <n x="30"/>
        <n x="21"/>
        <n x="87"/>
      </t>
    </mdx>
    <mdx n="0" f="v">
      <t c="8" si="8">
        <n x="1" s="1"/>
        <n x="2" s="1"/>
        <n x="68" s="1"/>
        <n x="4"/>
        <n x="5"/>
        <n x="30"/>
        <n x="27"/>
        <n x="87"/>
      </t>
    </mdx>
    <mdx n="0" f="v">
      <t c="8" si="8">
        <n x="1" s="1"/>
        <n x="2" s="1"/>
        <n x="68" s="1"/>
        <n x="4"/>
        <n x="5"/>
        <n x="30"/>
        <n x="28"/>
        <n x="87"/>
      </t>
    </mdx>
    <mdx n="0" f="v">
      <t c="8" si="8">
        <n x="1" s="1"/>
        <n x="2" s="1"/>
        <n x="68" s="1"/>
        <n x="4"/>
        <n x="5"/>
        <n x="30"/>
        <n x="32"/>
        <n x="87"/>
      </t>
    </mdx>
    <mdx n="0" f="v">
      <t c="7" si="8">
        <n x="1" s="1"/>
        <n x="2" s="1"/>
        <n x="68" s="1"/>
        <n x="4"/>
        <n x="5"/>
        <n x="33"/>
        <n x="87"/>
      </t>
    </mdx>
    <mdx n="0" f="v">
      <t c="8" si="8">
        <n x="1" s="1"/>
        <n x="2" s="1"/>
        <n x="68" s="1"/>
        <n x="4"/>
        <n x="5"/>
        <n x="34"/>
        <n x="20"/>
        <n x="87"/>
      </t>
    </mdx>
    <mdx n="0" f="v">
      <t c="8" si="8">
        <n x="1" s="1"/>
        <n x="2" s="1"/>
        <n x="68" s="1"/>
        <n x="4"/>
        <n x="5"/>
        <n x="34"/>
        <n x="21"/>
        <n x="87"/>
      </t>
    </mdx>
    <mdx n="0" f="v">
      <t c="8" si="8">
        <n x="1" s="1"/>
        <n x="2" s="1"/>
        <n x="68" s="1"/>
        <n x="4"/>
        <n x="5"/>
        <n x="34"/>
        <n x="69"/>
        <n x="87"/>
      </t>
    </mdx>
    <mdx n="0" f="v">
      <t c="8" si="8">
        <n x="1" s="1"/>
        <n x="2" s="1"/>
        <n x="68" s="1"/>
        <n x="4"/>
        <n x="5"/>
        <n x="34"/>
        <n x="59"/>
        <n x="87"/>
      </t>
    </mdx>
    <mdx n="0" f="v">
      <t c="8" si="8">
        <n x="1" s="1"/>
        <n x="2" s="1"/>
        <n x="68" s="1"/>
        <n x="4"/>
        <n x="5"/>
        <n x="34"/>
        <n x="60"/>
        <n x="87"/>
      </t>
    </mdx>
    <mdx n="0" f="v">
      <t c="8" si="8">
        <n x="1" s="1"/>
        <n x="2" s="1"/>
        <n x="68" s="1"/>
        <n x="4"/>
        <n x="5"/>
        <n x="34"/>
        <n x="70"/>
        <n x="87"/>
      </t>
    </mdx>
    <mdx n="0" f="v">
      <t c="8" si="8">
        <n x="1" s="1"/>
        <n x="2" s="1"/>
        <n x="68" s="1"/>
        <n x="4"/>
        <n x="5"/>
        <n x="34"/>
        <n x="61"/>
        <n x="87"/>
      </t>
    </mdx>
    <mdx n="0" f="v">
      <t c="8" si="8">
        <n x="1" s="1"/>
        <n x="2" s="1"/>
        <n x="68" s="1"/>
        <n x="4"/>
        <n x="5"/>
        <n x="34"/>
        <n x="62"/>
        <n x="87"/>
      </t>
    </mdx>
    <mdx n="0" f="v">
      <t c="8" si="8">
        <n x="1" s="1"/>
        <n x="2" s="1"/>
        <n x="68" s="1"/>
        <n x="4"/>
        <n x="5"/>
        <n x="34"/>
        <n x="63"/>
        <n x="87"/>
      </t>
    </mdx>
    <mdx n="0" f="v">
      <t c="8" si="8">
        <n x="1" s="1"/>
        <n x="2" s="1"/>
        <n x="68" s="1"/>
        <n x="4"/>
        <n x="5"/>
        <n x="34"/>
        <n x="35"/>
        <n x="87"/>
      </t>
    </mdx>
    <mdx n="0" f="v">
      <t c="8" si="8">
        <n x="1" s="1"/>
        <n x="2" s="1"/>
        <n x="68" s="1"/>
        <n x="4"/>
        <n x="5"/>
        <n x="34"/>
        <n x="36"/>
        <n x="87"/>
      </t>
    </mdx>
    <mdx n="0" f="v">
      <t c="8" si="8">
        <n x="1" s="1"/>
        <n x="2" s="1"/>
        <n x="68" s="1"/>
        <n x="4"/>
        <n x="5"/>
        <n x="34"/>
        <n x="37"/>
        <n x="87"/>
      </t>
    </mdx>
    <mdx n="0" f="v">
      <t c="8" si="8">
        <n x="1" s="1"/>
        <n x="2" s="1"/>
        <n x="68" s="1"/>
        <n x="4"/>
        <n x="5"/>
        <n x="34"/>
        <n x="22"/>
        <n x="87"/>
      </t>
    </mdx>
    <mdx n="0" f="v">
      <t c="8" si="8">
        <n x="1" s="1"/>
        <n x="2" s="1"/>
        <n x="68" s="1"/>
        <n x="4"/>
        <n x="5"/>
        <n x="34"/>
        <n x="13"/>
        <n x="87"/>
      </t>
    </mdx>
    <mdx n="0" f="v">
      <t c="8" si="8">
        <n x="1" s="1"/>
        <n x="2" s="1"/>
        <n x="68" s="1"/>
        <n x="4"/>
        <n x="5"/>
        <n x="34"/>
        <n x="23"/>
        <n x="87"/>
      </t>
    </mdx>
    <mdx n="0" f="v">
      <t c="8" si="8">
        <n x="1" s="1"/>
        <n x="2" s="1"/>
        <n x="68" s="1"/>
        <n x="4"/>
        <n x="5"/>
        <n x="34"/>
        <n x="24"/>
        <n x="87"/>
      </t>
    </mdx>
    <mdx n="0" f="v">
      <t c="8" si="8">
        <n x="1" s="1"/>
        <n x="2" s="1"/>
        <n x="68" s="1"/>
        <n x="4"/>
        <n x="5"/>
        <n x="34"/>
        <n x="25"/>
        <n x="87"/>
      </t>
    </mdx>
    <mdx n="0" f="v">
      <t c="8" si="8">
        <n x="1" s="1"/>
        <n x="2" s="1"/>
        <n x="68" s="1"/>
        <n x="4"/>
        <n x="5"/>
        <n x="34"/>
        <n x="38"/>
        <n x="87"/>
      </t>
    </mdx>
    <mdx n="0" f="v">
      <t c="8" si="8">
        <n x="1" s="1"/>
        <n x="2" s="1"/>
        <n x="68" s="1"/>
        <n x="4"/>
        <n x="5"/>
        <n x="34"/>
        <n x="32"/>
        <n x="87"/>
      </t>
    </mdx>
    <mdx n="0" f="v">
      <t c="7" si="8">
        <n x="1" s="1"/>
        <n x="2" s="1"/>
        <n x="68" s="1"/>
        <n x="4"/>
        <n x="5"/>
        <n x="39"/>
        <n x="87"/>
      </t>
    </mdx>
    <mdx n="0" f="v">
      <t c="7" si="8">
        <n x="1" s="1"/>
        <n x="2" s="1"/>
        <n x="68" s="1"/>
        <n x="4"/>
        <n x="5"/>
        <n x="40"/>
        <n x="87"/>
      </t>
    </mdx>
    <mdx n="0" f="v">
      <t c="8" si="8">
        <n x="1" s="1"/>
        <n x="2" s="1"/>
        <n x="68" s="1"/>
        <n x="4"/>
        <n x="5"/>
        <n x="40"/>
        <n x="20"/>
        <n x="87"/>
      </t>
    </mdx>
    <mdx n="0" f="v">
      <t c="8" si="8">
        <n x="1" s="1"/>
        <n x="2" s="1"/>
        <n x="68" s="1"/>
        <n x="4"/>
        <n x="5"/>
        <n x="40"/>
        <n x="21"/>
        <n x="87"/>
      </t>
    </mdx>
    <mdx n="0" f="v">
      <t c="8" si="8">
        <n x="1" s="1"/>
        <n x="2" s="1"/>
        <n x="68" s="1"/>
        <n x="4"/>
        <n x="5"/>
        <n x="40"/>
        <n x="22"/>
        <n x="87"/>
      </t>
    </mdx>
    <mdx n="0" f="v">
      <t c="8" si="8">
        <n x="1" s="1"/>
        <n x="2" s="1"/>
        <n x="68" s="1"/>
        <n x="4"/>
        <n x="5"/>
        <n x="40"/>
        <n x="13"/>
        <n x="87"/>
      </t>
    </mdx>
    <mdx n="0" f="v">
      <t c="8" si="8">
        <n x="1" s="1"/>
        <n x="2" s="1"/>
        <n x="68" s="1"/>
        <n x="4"/>
        <n x="5"/>
        <n x="40"/>
        <n x="24"/>
        <n x="87"/>
      </t>
    </mdx>
    <mdx n="0" f="v">
      <t c="8" si="8">
        <n x="1" s="1"/>
        <n x="2" s="1"/>
        <n x="68" s="1"/>
        <n x="4"/>
        <n x="5"/>
        <n x="40"/>
        <n x="31"/>
        <n x="87"/>
      </t>
    </mdx>
    <mdx n="0" f="v">
      <t c="8" si="8">
        <n x="1" s="1"/>
        <n x="2" s="1"/>
        <n x="68" s="1"/>
        <n x="4"/>
        <n x="5"/>
        <n x="40"/>
        <n x="25"/>
        <n x="87"/>
      </t>
    </mdx>
    <mdx n="0" f="v">
      <t c="8" si="8">
        <n x="1" s="1"/>
        <n x="2" s="1"/>
        <n x="68" s="1"/>
        <n x="4"/>
        <n x="5"/>
        <n x="40"/>
        <n x="26"/>
        <n x="87"/>
      </t>
    </mdx>
    <mdx n="0" f="v">
      <t c="8" si="8">
        <n x="1" s="1"/>
        <n x="2" s="1"/>
        <n x="68" s="1"/>
        <n x="4"/>
        <n x="5"/>
        <n x="40"/>
        <n x="32"/>
        <n x="87"/>
      </t>
    </mdx>
    <mdx n="0" f="v">
      <t c="7" si="8">
        <n x="1" s="1"/>
        <n x="2" s="1"/>
        <n x="68" s="1"/>
        <n x="4"/>
        <n x="5"/>
        <n x="41"/>
        <n x="87"/>
      </t>
    </mdx>
    <mdx n="0" f="v">
      <t c="8" si="8">
        <n x="1" s="1"/>
        <n x="2" s="1"/>
        <n x="68" s="1"/>
        <n x="4"/>
        <n x="5"/>
        <n x="41"/>
        <n x="20"/>
        <n x="87"/>
      </t>
    </mdx>
    <mdx n="0" f="v">
      <t c="8" si="8">
        <n x="1" s="1"/>
        <n x="2" s="1"/>
        <n x="68" s="1"/>
        <n x="4"/>
        <n x="5"/>
        <n x="41"/>
        <n x="42"/>
        <n x="87"/>
      </t>
    </mdx>
    <mdx n="0" f="v">
      <t c="8" si="8">
        <n x="1" s="1"/>
        <n x="2" s="1"/>
        <n x="68" s="1"/>
        <n x="4"/>
        <n x="5"/>
        <n x="41"/>
        <n x="23"/>
        <n x="87"/>
      </t>
    </mdx>
    <mdx n="0" f="v">
      <t c="8" si="8">
        <n x="1" s="1"/>
        <n x="2" s="1"/>
        <n x="68" s="1"/>
        <n x="4"/>
        <n x="5"/>
        <n x="41"/>
        <n x="32"/>
        <n x="87"/>
      </t>
    </mdx>
    <mdx n="0" f="v">
      <t c="8" si="8">
        <n x="1" s="1"/>
        <n x="2" s="1"/>
        <n x="68" s="1"/>
        <n x="4"/>
        <n x="5"/>
        <n x="41"/>
        <n x="55"/>
        <n x="87"/>
      </t>
    </mdx>
    <mdx n="0" f="v">
      <t c="7" si="8">
        <n x="1" s="1"/>
        <n x="2" s="1"/>
        <n x="68" s="1"/>
        <n x="4"/>
        <n x="5"/>
        <n x="43"/>
        <n x="87"/>
      </t>
    </mdx>
    <mdx n="0" f="v">
      <t c="7" si="8">
        <n x="1" s="1"/>
        <n x="2" s="1"/>
        <n x="68" s="1"/>
        <n x="4"/>
        <n x="5"/>
        <n x="44"/>
        <n x="87"/>
      </t>
    </mdx>
    <mdx n="0" f="v">
      <t c="8" si="8">
        <n x="1" s="1"/>
        <n x="2" s="1"/>
        <n x="68" s="1"/>
        <n x="4"/>
        <n x="5"/>
        <n x="44"/>
        <n x="20"/>
        <n x="87"/>
      </t>
    </mdx>
    <mdx n="0" f="v">
      <t c="8" si="8">
        <n x="1" s="1"/>
        <n x="2" s="1"/>
        <n x="68" s="1"/>
        <n x="4"/>
        <n x="5"/>
        <n x="44"/>
        <n x="22"/>
        <n x="87"/>
      </t>
    </mdx>
    <mdx n="0" f="v">
      <t c="8" si="8">
        <n x="1" s="1"/>
        <n x="2" s="1"/>
        <n x="68" s="1"/>
        <n x="4"/>
        <n x="5"/>
        <n x="44"/>
        <n x="13"/>
        <n x="87"/>
      </t>
    </mdx>
    <mdx n="0" f="v">
      <t c="8" si="8">
        <n x="1" s="1"/>
        <n x="2" s="1"/>
        <n x="68" s="1"/>
        <n x="4"/>
        <n x="5"/>
        <n x="44"/>
        <n x="32"/>
        <n x="87"/>
      </t>
    </mdx>
    <mdx n="0" f="v">
      <t c="7" si="8">
        <n x="1" s="1"/>
        <n x="2" s="1"/>
        <n x="68" s="1"/>
        <n x="4"/>
        <n x="5"/>
        <n x="45"/>
        <n x="87"/>
      </t>
    </mdx>
    <mdx n="0" f="v">
      <t c="8" si="8">
        <n x="1" s="1"/>
        <n x="2" s="1"/>
        <n x="68" s="1"/>
        <n x="4"/>
        <n x="5"/>
        <n x="45"/>
        <n x="20"/>
        <n x="87"/>
      </t>
    </mdx>
    <mdx n="0" f="v">
      <t c="8" si="8">
        <n x="1" s="1"/>
        <n x="2" s="1"/>
        <n x="68" s="1"/>
        <n x="4"/>
        <n x="5"/>
        <n x="45"/>
        <n x="22"/>
        <n x="87"/>
      </t>
    </mdx>
    <mdx n="0" f="v">
      <t c="8" si="8">
        <n x="1" s="1"/>
        <n x="2" s="1"/>
        <n x="68" s="1"/>
        <n x="4"/>
        <n x="5"/>
        <n x="45"/>
        <n x="13"/>
        <n x="87"/>
      </t>
    </mdx>
    <mdx n="0" f="v">
      <t c="7" si="8">
        <n x="1" s="1"/>
        <n x="2" s="1"/>
        <n x="68" s="1"/>
        <n x="4"/>
        <n x="5"/>
        <n x="46"/>
        <n x="87"/>
      </t>
    </mdx>
    <mdx n="0" f="v">
      <t c="8" si="8">
        <n x="1" s="1"/>
        <n x="2" s="1"/>
        <n x="68" s="1"/>
        <n x="4"/>
        <n x="5"/>
        <n x="46"/>
        <n x="20"/>
        <n x="87"/>
      </t>
    </mdx>
    <mdx n="0" f="v">
      <t c="8" si="8">
        <n x="1" s="1"/>
        <n x="2" s="1"/>
        <n x="68" s="1"/>
        <n x="4"/>
        <n x="5"/>
        <n x="46"/>
        <n x="22"/>
        <n x="87"/>
      </t>
    </mdx>
    <mdx n="0" f="v">
      <t c="8" si="8">
        <n x="1" s="1"/>
        <n x="2" s="1"/>
        <n x="68" s="1"/>
        <n x="4"/>
        <n x="5"/>
        <n x="46"/>
        <n x="13"/>
        <n x="87"/>
      </t>
    </mdx>
    <mdx n="0" f="v">
      <t c="7" si="8">
        <n x="1" s="1"/>
        <n x="2" s="1"/>
        <n x="68" s="1"/>
        <n x="4"/>
        <n x="5"/>
        <n x="47"/>
        <n x="87"/>
      </t>
    </mdx>
    <mdx n="0" f="v">
      <t c="7" si="8">
        <n x="1" s="1"/>
        <n x="2" s="1"/>
        <n x="68" s="1"/>
        <n x="4"/>
        <n x="5"/>
        <n x="48"/>
        <n x="87"/>
      </t>
    </mdx>
    <mdx n="0" f="v">
      <t c="7" si="8">
        <n x="1" s="1"/>
        <n x="2" s="1"/>
        <n x="68" s="1"/>
        <n x="4"/>
        <n x="5"/>
        <n x="49"/>
        <n x="87"/>
      </t>
    </mdx>
    <mdx n="0" f="v">
      <t c="8" si="8">
        <n x="1" s="1"/>
        <n x="2" s="1"/>
        <n x="68" s="1"/>
        <n x="4"/>
        <n x="5"/>
        <n x="49"/>
        <n x="50"/>
        <n x="87"/>
      </t>
    </mdx>
    <mdx n="0" f="v">
      <t c="8" si="8">
        <n x="1" s="1"/>
        <n x="2" s="1"/>
        <n x="68" s="1"/>
        <n x="4"/>
        <n x="5"/>
        <n x="49"/>
        <n x="72"/>
        <n x="87"/>
      </t>
    </mdx>
    <mdx n="0" f="v">
      <t c="7" si="8">
        <n x="1" s="1"/>
        <n x="2" s="1"/>
        <n x="68" s="1"/>
        <n x="4"/>
        <n x="5"/>
        <n x="51"/>
        <n x="87"/>
      </t>
    </mdx>
    <mdx n="0" f="v">
      <t c="7" si="8">
        <n x="1" s="1"/>
        <n x="2" s="1"/>
        <n x="68" s="1"/>
        <n x="4"/>
        <n x="52"/>
        <n x="6"/>
        <n x="87"/>
      </t>
    </mdx>
    <mdx n="0" f="v">
      <t c="7" si="8">
        <n x="1" s="1"/>
        <n x="2" s="1"/>
        <n x="68" s="1"/>
        <n x="4"/>
        <n x="52"/>
        <n x="17"/>
        <n x="87"/>
      </t>
    </mdx>
    <mdx n="0" f="v">
      <t c="7" si="8">
        <n x="1" s="1"/>
        <n x="2" s="1"/>
        <n x="68" s="1"/>
        <n x="4"/>
        <n x="52"/>
        <n x="65"/>
        <n x="87"/>
      </t>
    </mdx>
    <mdx n="0" f="v">
      <t c="7" si="8">
        <n x="1" s="1"/>
        <n x="2" s="1"/>
        <n x="68" s="1"/>
        <n x="4"/>
        <n x="52"/>
        <n x="67"/>
        <n x="87"/>
      </t>
    </mdx>
    <mdx n="0" f="v">
      <t c="8" si="8">
        <n x="1" s="1"/>
        <n x="2" s="1"/>
        <n x="68" s="1"/>
        <n x="4"/>
        <n x="52"/>
        <n x="67"/>
        <n x="50"/>
        <n x="87"/>
      </t>
    </mdx>
    <mdx n="0" f="v">
      <t c="7" si="8">
        <n x="1" s="1"/>
        <n x="2" s="1"/>
        <n x="68" s="1"/>
        <n x="4"/>
        <n x="52"/>
        <n x="33"/>
        <n x="87"/>
      </t>
    </mdx>
    <mdx n="0" f="v">
      <t c="7" si="8">
        <n x="1" s="1"/>
        <n x="2" s="1"/>
        <n x="68" s="1"/>
        <n x="4"/>
        <n x="52"/>
        <n x="73"/>
        <n x="87"/>
      </t>
    </mdx>
    <mdx n="0" f="v">
      <t c="8" si="8">
        <n x="1" s="1"/>
        <n x="2" s="1"/>
        <n x="68" s="1"/>
        <n x="4"/>
        <n x="52"/>
        <n x="73"/>
        <n x="20"/>
        <n x="87"/>
      </t>
    </mdx>
    <mdx n="0" f="v">
      <t c="8" si="8">
        <n x="1" s="1"/>
        <n x="2" s="1"/>
        <n x="68" s="1"/>
        <n x="4"/>
        <n x="52"/>
        <n x="73"/>
        <n x="22"/>
        <n x="87"/>
      </t>
    </mdx>
    <mdx n="0" f="v">
      <t c="8" si="8">
        <n x="1" s="1"/>
        <n x="2" s="1"/>
        <n x="68" s="1"/>
        <n x="4"/>
        <n x="52"/>
        <n x="73"/>
        <n x="13"/>
        <n x="87"/>
      </t>
    </mdx>
    <mdx n="0" f="v">
      <t c="7" si="8">
        <n x="1" s="1"/>
        <n x="2" s="1"/>
        <n x="68" s="1"/>
        <n x="4"/>
        <n x="52"/>
        <n x="53"/>
        <n x="87"/>
      </t>
    </mdx>
    <mdx n="0" f="v">
      <t c="8" si="8">
        <n x="1" s="1"/>
        <n x="2" s="1"/>
        <n x="68" s="1"/>
        <n x="4"/>
        <n x="52"/>
        <n x="53"/>
        <n x="20"/>
        <n x="87"/>
      </t>
    </mdx>
    <mdx n="0" f="v">
      <t c="8" si="8">
        <n x="1" s="1"/>
        <n x="2" s="1"/>
        <n x="68" s="1"/>
        <n x="4"/>
        <n x="52"/>
        <n x="53"/>
        <n x="22"/>
        <n x="87"/>
      </t>
    </mdx>
    <mdx n="0" f="v">
      <t c="8" si="8">
        <n x="1" s="1"/>
        <n x="2" s="1"/>
        <n x="68" s="1"/>
        <n x="4"/>
        <n x="52"/>
        <n x="53"/>
        <n x="13"/>
        <n x="87"/>
      </t>
    </mdx>
    <mdx n="0" f="v">
      <t c="7" si="8">
        <n x="1" s="1"/>
        <n x="2" s="1"/>
        <n x="68" s="1"/>
        <n x="4"/>
        <n x="52"/>
        <n x="39"/>
        <n x="87"/>
      </t>
    </mdx>
    <mdx n="0" f="v">
      <t c="7" si="8">
        <n x="1" s="1"/>
        <n x="2" s="1"/>
        <n x="68" s="1"/>
        <n x="4"/>
        <n x="52"/>
        <n x="43"/>
        <n x="87"/>
      </t>
    </mdx>
    <mdx n="0" f="v">
      <t c="7" si="8">
        <n x="1" s="1"/>
        <n x="2" s="1"/>
        <n x="68" s="1"/>
        <n x="4"/>
        <n x="52"/>
        <n x="45"/>
        <n x="87"/>
      </t>
    </mdx>
    <mdx n="0" f="v">
      <t c="8" si="8">
        <n x="1" s="1"/>
        <n x="2" s="1"/>
        <n x="68" s="1"/>
        <n x="4"/>
        <n x="52"/>
        <n x="45"/>
        <n x="20"/>
        <n x="87"/>
      </t>
    </mdx>
    <mdx n="0" f="v">
      <t c="8" si="8">
        <n x="1" s="1"/>
        <n x="2" s="1"/>
        <n x="68" s="1"/>
        <n x="4"/>
        <n x="52"/>
        <n x="45"/>
        <n x="22"/>
        <n x="87"/>
      </t>
    </mdx>
    <mdx n="0" f="v">
      <t c="8" si="8">
        <n x="1" s="1"/>
        <n x="2" s="1"/>
        <n x="68" s="1"/>
        <n x="4"/>
        <n x="52"/>
        <n x="45"/>
        <n x="13"/>
        <n x="87"/>
      </t>
    </mdx>
    <mdx n="0" f="v">
      <t c="7" si="8">
        <n x="1" s="1"/>
        <n x="2" s="1"/>
        <n x="68" s="1"/>
        <n x="4"/>
        <n x="52"/>
        <n x="46"/>
        <n x="87"/>
      </t>
    </mdx>
    <mdx n="0" f="v">
      <t c="8" si="8">
        <n x="1" s="1"/>
        <n x="2" s="1"/>
        <n x="68" s="1"/>
        <n x="4"/>
        <n x="52"/>
        <n x="46"/>
        <n x="20"/>
        <n x="87"/>
      </t>
    </mdx>
    <mdx n="0" f="v">
      <t c="8" si="8">
        <n x="1" s="1"/>
        <n x="2" s="1"/>
        <n x="68" s="1"/>
        <n x="4"/>
        <n x="52"/>
        <n x="46"/>
        <n x="22"/>
        <n x="87"/>
      </t>
    </mdx>
    <mdx n="0" f="v">
      <t c="8" si="8">
        <n x="1" s="1"/>
        <n x="2" s="1"/>
        <n x="68" s="1"/>
        <n x="4"/>
        <n x="52"/>
        <n x="46"/>
        <n x="13"/>
        <n x="87"/>
      </t>
    </mdx>
    <mdx n="0" f="v">
      <t c="7" si="8">
        <n x="1" s="1"/>
        <n x="2" s="1"/>
        <n x="68" s="1"/>
        <n x="4"/>
        <n x="52"/>
        <n x="80"/>
        <n x="87"/>
      </t>
    </mdx>
    <mdx n="0" f="v">
      <t c="7" si="8">
        <n x="1" s="1"/>
        <n x="2" s="1"/>
        <n x="68" s="1"/>
        <n x="4"/>
        <n x="52"/>
        <n x="47"/>
        <n x="87"/>
      </t>
    </mdx>
    <mdx n="0" f="v">
      <t c="7" si="8">
        <n x="1" s="1"/>
        <n x="2" s="1"/>
        <n x="68" s="1"/>
        <n x="4"/>
        <n x="52"/>
        <n x="48"/>
        <n x="87"/>
      </t>
    </mdx>
    <mdx n="0" f="v">
      <t c="7" si="8">
        <n x="1" s="1"/>
        <n x="2" s="1"/>
        <n x="68" s="1"/>
        <n x="4"/>
        <n x="52"/>
        <n x="49"/>
        <n x="87"/>
      </t>
    </mdx>
    <mdx n="0" f="v">
      <t c="8" si="8">
        <n x="1" s="1"/>
        <n x="2" s="1"/>
        <n x="68" s="1"/>
        <n x="4"/>
        <n x="52"/>
        <n x="49"/>
        <n x="50"/>
        <n x="87"/>
      </t>
    </mdx>
    <mdx n="0" f="v">
      <t c="8" si="8">
        <n x="1" s="1"/>
        <n x="2" s="1"/>
        <n x="68" s="1"/>
        <n x="4"/>
        <n x="52"/>
        <n x="49"/>
        <n x="72"/>
        <n x="87"/>
      </t>
    </mdx>
    <mdx n="0" f="v">
      <t c="7">
        <n x="1" s="1"/>
        <n x="2" s="1"/>
        <n x="68" s="1"/>
        <n x="81"/>
        <n x="82"/>
        <n x="39"/>
        <n x="87"/>
      </t>
    </mdx>
    <mdx n="0" f="v">
      <t c="7">
        <n x="1" s="1"/>
        <n x="2" s="1"/>
        <n x="68" s="1"/>
        <n x="81"/>
        <n x="83"/>
        <n x="39"/>
        <n x="87"/>
      </t>
    </mdx>
    <mdx n="0" f="v">
      <t c="7">
        <n x="1" s="1"/>
        <n x="2" s="1"/>
        <n x="68" s="1"/>
        <n x="84"/>
        <n x="52"/>
        <n x="39"/>
        <n x="87"/>
      </t>
    </mdx>
    <mdx n="0" f="v">
      <t c="8">
        <n x="1" s="1"/>
        <n x="2" s="1"/>
        <n x="68" s="1"/>
        <n x="84"/>
        <n x="52"/>
        <n x="39"/>
        <n x="20"/>
        <n x="87"/>
      </t>
    </mdx>
    <mdx n="0" f="v">
      <t c="8">
        <n x="1" s="1"/>
        <n x="2" s="1"/>
        <n x="68" s="1"/>
        <n x="84"/>
        <n x="52"/>
        <n x="39"/>
        <n x="21"/>
        <n x="87"/>
      </t>
    </mdx>
    <mdx n="0" f="v">
      <t c="8">
        <n x="1" s="1"/>
        <n x="2" s="1"/>
        <n x="68" s="1"/>
        <n x="84"/>
        <n x="52"/>
        <n x="39"/>
        <n x="22"/>
        <n x="87"/>
      </t>
    </mdx>
    <mdx n="0" f="v">
      <t c="8">
        <n x="1" s="1"/>
        <n x="2" s="1"/>
        <n x="68" s="1"/>
        <n x="84"/>
        <n x="52"/>
        <n x="39"/>
        <n x="13"/>
        <n x="87"/>
      </t>
    </mdx>
    <mdx n="0" f="v">
      <t c="8">
        <n x="1" s="1"/>
        <n x="2" s="1"/>
        <n x="68" s="1"/>
        <n x="84"/>
        <n x="52"/>
        <n x="39"/>
        <n x="23"/>
        <n x="87"/>
      </t>
    </mdx>
    <mdx n="0" f="v">
      <t c="8">
        <n x="1" s="1"/>
        <n x="2" s="1"/>
        <n x="68" s="1"/>
        <n x="84"/>
        <n x="52"/>
        <n x="39"/>
        <n x="24"/>
        <n x="87"/>
      </t>
    </mdx>
    <mdx n="0" f="v">
      <t c="8">
        <n x="1" s="1"/>
        <n x="2" s="1"/>
        <n x="68" s="1"/>
        <n x="84"/>
        <n x="52"/>
        <n x="39"/>
        <n x="88"/>
        <n x="87"/>
      </t>
    </mdx>
    <mdx n="0" f="v">
      <t c="8">
        <n x="1" s="1"/>
        <n x="2" s="1"/>
        <n x="68" s="1"/>
        <n x="84"/>
        <n x="52"/>
        <n x="39"/>
        <n x="31"/>
        <n x="87"/>
      </t>
    </mdx>
    <mdx n="0" f="v">
      <t c="8">
        <n x="1" s="1"/>
        <n x="2" s="1"/>
        <n x="68" s="1"/>
        <n x="84"/>
        <n x="52"/>
        <n x="39"/>
        <n x="25"/>
        <n x="87"/>
      </t>
    </mdx>
    <mdx n="0" f="v">
      <t c="8">
        <n x="1" s="1"/>
        <n x="2" s="1"/>
        <n x="68" s="1"/>
        <n x="84"/>
        <n x="52"/>
        <n x="39"/>
        <n x="26"/>
        <n x="87"/>
      </t>
    </mdx>
    <mdx n="0" f="v">
      <t c="8">
        <n x="1" s="1"/>
        <n x="2" s="1"/>
        <n x="68" s="1"/>
        <n x="84"/>
        <n x="52"/>
        <n x="39"/>
        <n x="85"/>
        <n x="87"/>
      </t>
    </mdx>
    <mdx n="0" f="v">
      <t c="8">
        <n x="1" s="1"/>
        <n x="2" s="1"/>
        <n x="68" s="1"/>
        <n x="84"/>
        <n x="52"/>
        <n x="39"/>
        <n x="27"/>
        <n x="87"/>
      </t>
    </mdx>
    <mdx n="0" f="v">
      <t c="8">
        <n x="1" s="1"/>
        <n x="2" s="1"/>
        <n x="68" s="1"/>
        <n x="84"/>
        <n x="52"/>
        <n x="39"/>
        <n x="28"/>
        <n x="87"/>
      </t>
    </mdx>
    <mdx n="0" f="v">
      <t c="8">
        <n x="1" s="1"/>
        <n x="2" s="1"/>
        <n x="68" s="1"/>
        <n x="84"/>
        <n x="52"/>
        <n x="39"/>
        <n x="38"/>
        <n x="87"/>
      </t>
    </mdx>
    <mdx n="0" f="v">
      <t c="8">
        <n x="1" s="1"/>
        <n x="2" s="1"/>
        <n x="68" s="1"/>
        <n x="84"/>
        <n x="52"/>
        <n x="39"/>
        <n x="71"/>
        <n x="87"/>
      </t>
    </mdx>
    <mdx n="0" f="v">
      <t c="8">
        <n x="1" s="1"/>
        <n x="2" s="1"/>
        <n x="68" s="1"/>
        <n x="84"/>
        <n x="52"/>
        <n x="39"/>
        <n x="72"/>
        <n x="87"/>
      </t>
    </mdx>
    <mdx n="0" f="v">
      <t c="8">
        <n x="1" s="1"/>
        <n x="2" s="1"/>
        <n x="68" s="1"/>
        <n x="84"/>
        <n x="52"/>
        <n x="39"/>
        <n x="50"/>
        <n x="87"/>
      </t>
    </mdx>
    <mdx n="0" f="v">
      <t c="7" si="8">
        <n x="1" s="1"/>
        <n x="2" s="1"/>
        <n x="58" s="1"/>
        <n x="4"/>
        <n x="5"/>
        <n x="6"/>
        <n x="87"/>
      </t>
    </mdx>
    <mdx n="0" f="v">
      <t c="7" si="8">
        <n x="1" s="1"/>
        <n x="2" s="1"/>
        <n x="58" s="1"/>
        <n x="4"/>
        <n x="5"/>
        <n x="9"/>
        <n x="87"/>
      </t>
    </mdx>
    <mdx n="0" f="v">
      <t c="7" si="8">
        <n x="1" s="1"/>
        <n x="2" s="1"/>
        <n x="58" s="1"/>
        <n x="4"/>
        <n x="5"/>
        <n x="10"/>
        <n x="87"/>
      </t>
    </mdx>
    <mdx n="0" f="v">
      <t c="7" si="8">
        <n x="1" s="1"/>
        <n x="2" s="1"/>
        <n x="58" s="1"/>
        <n x="4"/>
        <n x="5"/>
        <n x="11"/>
        <n x="87"/>
      </t>
    </mdx>
    <mdx n="0" f="v">
      <t c="7" si="8">
        <n x="1" s="1"/>
        <n x="2" s="1"/>
        <n x="58" s="1"/>
        <n x="4"/>
        <n x="5"/>
        <n x="12"/>
        <n x="87"/>
      </t>
    </mdx>
    <mdx n="0" f="v">
      <t c="8" si="8">
        <n x="1" s="1"/>
        <n x="2" s="1"/>
        <n x="58" s="1"/>
        <n x="4"/>
        <n x="5"/>
        <n x="12"/>
        <n x="13"/>
        <n x="87"/>
      </t>
    </mdx>
    <mdx n="0" f="v">
      <t c="7" si="8">
        <n x="1" s="1"/>
        <n x="2" s="1"/>
        <n x="58" s="1"/>
        <n x="4"/>
        <n x="5"/>
        <n x="14"/>
        <n x="87"/>
      </t>
    </mdx>
    <mdx n="0" f="v">
      <t c="8" si="8">
        <n x="1" s="1"/>
        <n x="2" s="1"/>
        <n x="58" s="1"/>
        <n x="4"/>
        <n x="5"/>
        <n x="14"/>
        <n x="13"/>
        <n x="87"/>
      </t>
    </mdx>
    <mdx n="0" f="v">
      <t c="7" si="8">
        <n x="1" s="1"/>
        <n x="2" s="1"/>
        <n x="58" s="1"/>
        <n x="4"/>
        <n x="5"/>
        <n x="15"/>
        <n x="87"/>
      </t>
    </mdx>
    <mdx n="0" f="v">
      <t c="7" si="8">
        <n x="1" s="1"/>
        <n x="2" s="1"/>
        <n x="58" s="1"/>
        <n x="4"/>
        <n x="5"/>
        <n x="16"/>
        <n x="87"/>
      </t>
    </mdx>
    <mdx n="0" f="v">
      <t c="8" si="8">
        <n x="1" s="1"/>
        <n x="2" s="1"/>
        <n x="58" s="1"/>
        <n x="4"/>
        <n x="5"/>
        <n x="16"/>
        <n x="13"/>
        <n x="87"/>
      </t>
    </mdx>
    <mdx n="0" f="v">
      <t c="7" si="8">
        <n x="1" s="1"/>
        <n x="2" s="1"/>
        <n x="58" s="1"/>
        <n x="4"/>
        <n x="5"/>
        <n x="17"/>
        <n x="87"/>
      </t>
    </mdx>
    <mdx n="0" f="v">
      <t c="7" si="8">
        <n x="1" s="1"/>
        <n x="2" s="1"/>
        <n x="58" s="1"/>
        <n x="4"/>
        <n x="5"/>
        <n x="18"/>
        <n x="87"/>
      </t>
    </mdx>
    <mdx n="0" f="v">
      <t c="7" si="8">
        <n x="1" s="1"/>
        <n x="2" s="1"/>
        <n x="58" s="1"/>
        <n x="4"/>
        <n x="5"/>
        <n x="56"/>
        <n x="87"/>
      </t>
    </mdx>
    <mdx n="0" f="v">
      <t c="7" si="8">
        <n x="1" s="1"/>
        <n x="2" s="1"/>
        <n x="58" s="1"/>
        <n x="4"/>
        <n x="5"/>
        <n x="19"/>
        <n x="87"/>
      </t>
    </mdx>
    <mdx n="0" f="v">
      <t c="8" si="8">
        <n x="1" s="1"/>
        <n x="2" s="1"/>
        <n x="58" s="1"/>
        <n x="4"/>
        <n x="5"/>
        <n x="19"/>
        <n x="20"/>
        <n x="87"/>
      </t>
    </mdx>
    <mdx n="0" f="v">
      <t c="8" si="8">
        <n x="1" s="1"/>
        <n x="2" s="1"/>
        <n x="58" s="1"/>
        <n x="4"/>
        <n x="5"/>
        <n x="19"/>
        <n x="21"/>
        <n x="87"/>
      </t>
    </mdx>
    <mdx n="0" f="v">
      <t c="8" si="8">
        <n x="1" s="1"/>
        <n x="2" s="1"/>
        <n x="58" s="1"/>
        <n x="4"/>
        <n x="5"/>
        <n x="19"/>
        <n x="22"/>
        <n x="87"/>
      </t>
    </mdx>
    <mdx n="0" f="v">
      <t c="8" si="8">
        <n x="1" s="1"/>
        <n x="2" s="1"/>
        <n x="58" s="1"/>
        <n x="4"/>
        <n x="5"/>
        <n x="19"/>
        <n x="13"/>
        <n x="87"/>
      </t>
    </mdx>
    <mdx n="0" f="v">
      <t c="8" si="8">
        <n x="1" s="1"/>
        <n x="2" s="1"/>
        <n x="58" s="1"/>
        <n x="4"/>
        <n x="5"/>
        <n x="19"/>
        <n x="23"/>
        <n x="87"/>
      </t>
    </mdx>
    <mdx n="0" f="v">
      <t c="8" si="8">
        <n x="1" s="1"/>
        <n x="2" s="1"/>
        <n x="58" s="1"/>
        <n x="4"/>
        <n x="5"/>
        <n x="19"/>
        <n x="24"/>
        <n x="87"/>
      </t>
    </mdx>
    <mdx n="0" f="v">
      <t c="8" si="8">
        <n x="1" s="1"/>
        <n x="2" s="1"/>
        <n x="58" s="1"/>
        <n x="4"/>
        <n x="5"/>
        <n x="19"/>
        <n x="25"/>
        <n x="87"/>
      </t>
    </mdx>
    <mdx n="0" f="v">
      <t c="8" si="8">
        <n x="1" s="1"/>
        <n x="2" s="1"/>
        <n x="58" s="1"/>
        <n x="4"/>
        <n x="5"/>
        <n x="19"/>
        <n x="26"/>
        <n x="87"/>
      </t>
    </mdx>
    <mdx n="0" f="v">
      <t c="8" si="8">
        <n x="1" s="1"/>
        <n x="2" s="1"/>
        <n x="58" s="1"/>
        <n x="4"/>
        <n x="5"/>
        <n x="19"/>
        <n x="27"/>
        <n x="87"/>
      </t>
    </mdx>
    <mdx n="0" f="v">
      <t c="8" si="8">
        <n x="1" s="1"/>
        <n x="2" s="1"/>
        <n x="58" s="1"/>
        <n x="4"/>
        <n x="5"/>
        <n x="19"/>
        <n x="28"/>
        <n x="87"/>
      </t>
    </mdx>
    <mdx n="0" f="v">
      <t c="8" si="8">
        <n x="1" s="1"/>
        <n x="2" s="1"/>
        <n x="58" s="1"/>
        <n x="4"/>
        <n x="5"/>
        <n x="19"/>
        <n x="29"/>
        <n x="87"/>
      </t>
    </mdx>
    <mdx n="0" f="v">
      <t c="7" si="8">
        <n x="1" s="1"/>
        <n x="2" s="1"/>
        <n x="58" s="1"/>
        <n x="4"/>
        <n x="5"/>
        <n x="30"/>
        <n x="87"/>
      </t>
    </mdx>
    <mdx n="0" f="v">
      <t c="8" si="8">
        <n x="1" s="1"/>
        <n x="2" s="1"/>
        <n x="58" s="1"/>
        <n x="4"/>
        <n x="5"/>
        <n x="30"/>
        <n x="20"/>
        <n x="87"/>
      </t>
    </mdx>
    <mdx n="0" f="v">
      <t c="8" si="8">
        <n x="1" s="1"/>
        <n x="2" s="1"/>
        <n x="58" s="1"/>
        <n x="4"/>
        <n x="5"/>
        <n x="30"/>
        <n x="21"/>
        <n x="87"/>
      </t>
    </mdx>
    <mdx n="0" f="v">
      <t c="8" si="8">
        <n x="1" s="1"/>
        <n x="2" s="1"/>
        <n x="58" s="1"/>
        <n x="4"/>
        <n x="5"/>
        <n x="30"/>
        <n x="22"/>
        <n x="87"/>
      </t>
    </mdx>
    <mdx n="0" f="v">
      <t c="8" si="8">
        <n x="1" s="1"/>
        <n x="2" s="1"/>
        <n x="58" s="1"/>
        <n x="4"/>
        <n x="5"/>
        <n x="30"/>
        <n x="13"/>
        <n x="87"/>
      </t>
    </mdx>
    <mdx n="0" f="v">
      <t c="8" si="8">
        <n x="1" s="1"/>
        <n x="2" s="1"/>
        <n x="58" s="1"/>
        <n x="4"/>
        <n x="5"/>
        <n x="30"/>
        <n x="23"/>
        <n x="87"/>
      </t>
    </mdx>
    <mdx n="0" f="v">
      <t c="8" si="8">
        <n x="1" s="1"/>
        <n x="2" s="1"/>
        <n x="58" s="1"/>
        <n x="4"/>
        <n x="5"/>
        <n x="30"/>
        <n x="24"/>
        <n x="87"/>
      </t>
    </mdx>
    <mdx n="0" f="v">
      <t c="8" si="8">
        <n x="1" s="1"/>
        <n x="2" s="1"/>
        <n x="58" s="1"/>
        <n x="4"/>
        <n x="5"/>
        <n x="30"/>
        <n x="31"/>
        <n x="87"/>
      </t>
    </mdx>
    <mdx n="0" f="v">
      <t c="8" si="8">
        <n x="1" s="1"/>
        <n x="2" s="1"/>
        <n x="58" s="1"/>
        <n x="4"/>
        <n x="5"/>
        <n x="30"/>
        <n x="25"/>
        <n x="87"/>
      </t>
    </mdx>
    <mdx n="0" f="v">
      <t c="8" si="8">
        <n x="1" s="1"/>
        <n x="2" s="1"/>
        <n x="58" s="1"/>
        <n x="4"/>
        <n x="5"/>
        <n x="30"/>
        <n x="27"/>
        <n x="87"/>
      </t>
    </mdx>
    <mdx n="0" f="v">
      <t c="8" si="8">
        <n x="1" s="1"/>
        <n x="2" s="1"/>
        <n x="58" s="1"/>
        <n x="4"/>
        <n x="5"/>
        <n x="30"/>
        <n x="28"/>
        <n x="87"/>
      </t>
    </mdx>
    <mdx n="0" f="v">
      <t c="8" si="8">
        <n x="1" s="1"/>
        <n x="2" s="1"/>
        <n x="58" s="1"/>
        <n x="4"/>
        <n x="5"/>
        <n x="30"/>
        <n x="29"/>
        <n x="87"/>
      </t>
    </mdx>
    <mdx n="0" f="v">
      <t c="8" si="8">
        <n x="1" s="1"/>
        <n x="2" s="1"/>
        <n x="58" s="1"/>
        <n x="4"/>
        <n x="5"/>
        <n x="30"/>
        <n x="32"/>
        <n x="87"/>
      </t>
    </mdx>
    <mdx n="0" f="v">
      <t c="7" si="8">
        <n x="1" s="1"/>
        <n x="2" s="1"/>
        <n x="58" s="1"/>
        <n x="4"/>
        <n x="5"/>
        <n x="33"/>
        <n x="87"/>
      </t>
    </mdx>
    <mdx n="0" f="v">
      <t c="8" si="8">
        <n x="1" s="1"/>
        <n x="2" s="1"/>
        <n x="58" s="1"/>
        <n x="4"/>
        <n x="5"/>
        <n x="34"/>
        <n x="20"/>
        <n x="87"/>
      </t>
    </mdx>
    <mdx n="0" f="v">
      <t c="8" si="8">
        <n x="1" s="1"/>
        <n x="2" s="1"/>
        <n x="58" s="1"/>
        <n x="4"/>
        <n x="5"/>
        <n x="34"/>
        <n x="21"/>
        <n x="87"/>
      </t>
    </mdx>
    <mdx n="0" f="v">
      <t c="8" si="8">
        <n x="1" s="1"/>
        <n x="2" s="1"/>
        <n x="58" s="1"/>
        <n x="4"/>
        <n x="5"/>
        <n x="34"/>
        <n x="59"/>
        <n x="87"/>
      </t>
    </mdx>
    <mdx n="0" f="v">
      <t c="8" si="8">
        <n x="1" s="1"/>
        <n x="2" s="1"/>
        <n x="58" s="1"/>
        <n x="4"/>
        <n x="5"/>
        <n x="34"/>
        <n x="60"/>
        <n x="87"/>
      </t>
    </mdx>
    <mdx n="0" f="v">
      <t c="8" si="8">
        <n x="1" s="1"/>
        <n x="2" s="1"/>
        <n x="58" s="1"/>
        <n x="4"/>
        <n x="5"/>
        <n x="34"/>
        <n x="61"/>
        <n x="87"/>
      </t>
    </mdx>
    <mdx n="0" f="v">
      <t c="8" si="8">
        <n x="1" s="1"/>
        <n x="2" s="1"/>
        <n x="58" s="1"/>
        <n x="4"/>
        <n x="5"/>
        <n x="34"/>
        <n x="62"/>
        <n x="87"/>
      </t>
    </mdx>
    <mdx n="0" f="v">
      <t c="8" si="8">
        <n x="1" s="1"/>
        <n x="2" s="1"/>
        <n x="58" s="1"/>
        <n x="4"/>
        <n x="5"/>
        <n x="34"/>
        <n x="63"/>
        <n x="87"/>
      </t>
    </mdx>
    <mdx n="0" f="v">
      <t c="8" si="8">
        <n x="1" s="1"/>
        <n x="2" s="1"/>
        <n x="58" s="1"/>
        <n x="4"/>
        <n x="5"/>
        <n x="34"/>
        <n x="35"/>
        <n x="87"/>
      </t>
    </mdx>
    <mdx n="0" f="v">
      <t c="8" si="8">
        <n x="1" s="1"/>
        <n x="2" s="1"/>
        <n x="58" s="1"/>
        <n x="4"/>
        <n x="5"/>
        <n x="34"/>
        <n x="36"/>
        <n x="87"/>
      </t>
    </mdx>
    <mdx n="0" f="v">
      <t c="8" si="8">
        <n x="1" s="1"/>
        <n x="2" s="1"/>
        <n x="58" s="1"/>
        <n x="4"/>
        <n x="5"/>
        <n x="34"/>
        <n x="37"/>
        <n x="87"/>
      </t>
    </mdx>
    <mdx n="0" f="v">
      <t c="8" si="8">
        <n x="1" s="1"/>
        <n x="2" s="1"/>
        <n x="58" s="1"/>
        <n x="4"/>
        <n x="5"/>
        <n x="34"/>
        <n x="22"/>
        <n x="87"/>
      </t>
    </mdx>
    <mdx n="0" f="v">
      <t c="8" si="8">
        <n x="1" s="1"/>
        <n x="2" s="1"/>
        <n x="58" s="1"/>
        <n x="4"/>
        <n x="5"/>
        <n x="34"/>
        <n x="13"/>
        <n x="87"/>
      </t>
    </mdx>
    <mdx n="0" f="v">
      <t c="8" si="8">
        <n x="1" s="1"/>
        <n x="2" s="1"/>
        <n x="58" s="1"/>
        <n x="4"/>
        <n x="5"/>
        <n x="34"/>
        <n x="42"/>
        <n x="87"/>
      </t>
    </mdx>
    <mdx n="0" f="v">
      <t c="8" si="8">
        <n x="1" s="1"/>
        <n x="2" s="1"/>
        <n x="58" s="1"/>
        <n x="4"/>
        <n x="5"/>
        <n x="34"/>
        <n x="23"/>
        <n x="87"/>
      </t>
    </mdx>
    <mdx n="0" f="v">
      <t c="8" si="8">
        <n x="1" s="1"/>
        <n x="2" s="1"/>
        <n x="58" s="1"/>
        <n x="4"/>
        <n x="5"/>
        <n x="34"/>
        <n x="24"/>
        <n x="87"/>
      </t>
    </mdx>
    <mdx n="0" f="v">
      <t c="8" si="8">
        <n x="1" s="1"/>
        <n x="2" s="1"/>
        <n x="58" s="1"/>
        <n x="4"/>
        <n x="5"/>
        <n x="34"/>
        <n x="25"/>
        <n x="87"/>
      </t>
    </mdx>
    <mdx n="0" f="v">
      <t c="8" si="8">
        <n x="1" s="1"/>
        <n x="2" s="1"/>
        <n x="58" s="1"/>
        <n x="4"/>
        <n x="5"/>
        <n x="34"/>
        <n x="26"/>
        <n x="87"/>
      </t>
    </mdx>
    <mdx n="0" f="v">
      <t c="8" si="8">
        <n x="1" s="1"/>
        <n x="2" s="1"/>
        <n x="58" s="1"/>
        <n x="4"/>
        <n x="5"/>
        <n x="34"/>
        <n x="27"/>
        <n x="87"/>
      </t>
    </mdx>
    <mdx n="0" f="v">
      <t c="8" si="8">
        <n x="1" s="1"/>
        <n x="2" s="1"/>
        <n x="58" s="1"/>
        <n x="4"/>
        <n x="5"/>
        <n x="34"/>
        <n x="29"/>
        <n x="87"/>
      </t>
    </mdx>
    <mdx n="0" f="v">
      <t c="8" si="8">
        <n x="1" s="1"/>
        <n x="2" s="1"/>
        <n x="58" s="1"/>
        <n x="4"/>
        <n x="5"/>
        <n x="34"/>
        <n x="38"/>
        <n x="87"/>
      </t>
    </mdx>
    <mdx n="0" f="v">
      <t c="7" si="8">
        <n x="1" s="1"/>
        <n x="2" s="1"/>
        <n x="58" s="1"/>
        <n x="4"/>
        <n x="5"/>
        <n x="39"/>
        <n x="87"/>
      </t>
    </mdx>
    <mdx n="0" f="v">
      <t c="7" si="8">
        <n x="1" s="1"/>
        <n x="2" s="1"/>
        <n x="58" s="1"/>
        <n x="4"/>
        <n x="5"/>
        <n x="40"/>
        <n x="87"/>
      </t>
    </mdx>
    <mdx n="0" f="v">
      <t c="8" si="8">
        <n x="1" s="1"/>
        <n x="2" s="1"/>
        <n x="58" s="1"/>
        <n x="4"/>
        <n x="5"/>
        <n x="40"/>
        <n x="20"/>
        <n x="87"/>
      </t>
    </mdx>
    <mdx n="0" f="v">
      <t c="8" si="8">
        <n x="1" s="1"/>
        <n x="2" s="1"/>
        <n x="58" s="1"/>
        <n x="4"/>
        <n x="5"/>
        <n x="40"/>
        <n x="21"/>
        <n x="87"/>
      </t>
    </mdx>
    <mdx n="0" f="v">
      <t c="8" si="8">
        <n x="1" s="1"/>
        <n x="2" s="1"/>
        <n x="58" s="1"/>
        <n x="4"/>
        <n x="5"/>
        <n x="40"/>
        <n x="22"/>
        <n x="87"/>
      </t>
    </mdx>
    <mdx n="0" f="v">
      <t c="8" si="8">
        <n x="1" s="1"/>
        <n x="2" s="1"/>
        <n x="58" s="1"/>
        <n x="4"/>
        <n x="5"/>
        <n x="40"/>
        <n x="13"/>
        <n x="87"/>
      </t>
    </mdx>
    <mdx n="0" f="v">
      <t c="8" si="8">
        <n x="1" s="1"/>
        <n x="2" s="1"/>
        <n x="58" s="1"/>
        <n x="4"/>
        <n x="5"/>
        <n x="40"/>
        <n x="24"/>
        <n x="87"/>
      </t>
    </mdx>
    <mdx n="0" f="v">
      <t c="8" si="8">
        <n x="1" s="1"/>
        <n x="2" s="1"/>
        <n x="58" s="1"/>
        <n x="4"/>
        <n x="5"/>
        <n x="40"/>
        <n x="31"/>
        <n x="87"/>
      </t>
    </mdx>
    <mdx n="0" f="v">
      <t c="8" si="8">
        <n x="1" s="1"/>
        <n x="2" s="1"/>
        <n x="58" s="1"/>
        <n x="4"/>
        <n x="5"/>
        <n x="40"/>
        <n x="25"/>
        <n x="87"/>
      </t>
    </mdx>
    <mdx n="0" f="v">
      <t c="8" si="8">
        <n x="1" s="1"/>
        <n x="2" s="1"/>
        <n x="58" s="1"/>
        <n x="4"/>
        <n x="5"/>
        <n x="40"/>
        <n x="26"/>
        <n x="87"/>
      </t>
    </mdx>
    <mdx n="0" f="v">
      <t c="8" si="8">
        <n x="1" s="1"/>
        <n x="2" s="1"/>
        <n x="58" s="1"/>
        <n x="4"/>
        <n x="5"/>
        <n x="40"/>
        <n x="32"/>
        <n x="87"/>
      </t>
    </mdx>
    <mdx n="0" f="v">
      <t c="7" si="8">
        <n x="1" s="1"/>
        <n x="2" s="1"/>
        <n x="58" s="1"/>
        <n x="4"/>
        <n x="5"/>
        <n x="41"/>
        <n x="87"/>
      </t>
    </mdx>
    <mdx n="0" f="v">
      <t c="8" si="8">
        <n x="1" s="1"/>
        <n x="2" s="1"/>
        <n x="58" s="1"/>
        <n x="4"/>
        <n x="5"/>
        <n x="41"/>
        <n x="20"/>
        <n x="87"/>
      </t>
    </mdx>
    <mdx n="0" f="v">
      <t c="8" si="8">
        <n x="1" s="1"/>
        <n x="2" s="1"/>
        <n x="58" s="1"/>
        <n x="4"/>
        <n x="5"/>
        <n x="41"/>
        <n x="42"/>
        <n x="87"/>
      </t>
    </mdx>
    <mdx n="0" f="v">
      <t c="8" si="8">
        <n x="1" s="1"/>
        <n x="2" s="1"/>
        <n x="58" s="1"/>
        <n x="4"/>
        <n x="5"/>
        <n x="41"/>
        <n x="23"/>
        <n x="87"/>
      </t>
    </mdx>
    <mdx n="0" f="v">
      <t c="8" si="8">
        <n x="1" s="1"/>
        <n x="2" s="1"/>
        <n x="58" s="1"/>
        <n x="4"/>
        <n x="5"/>
        <n x="41"/>
        <n x="32"/>
        <n x="87"/>
      </t>
    </mdx>
    <mdx n="0" f="v">
      <t c="8" si="8">
        <n x="1" s="1"/>
        <n x="2" s="1"/>
        <n x="58" s="1"/>
        <n x="4"/>
        <n x="5"/>
        <n x="41"/>
        <n x="55"/>
        <n x="87"/>
      </t>
    </mdx>
    <mdx n="0" f="v">
      <t c="7" si="8">
        <n x="1" s="1"/>
        <n x="2" s="1"/>
        <n x="58" s="1"/>
        <n x="4"/>
        <n x="5"/>
        <n x="43"/>
        <n x="87"/>
      </t>
    </mdx>
    <mdx n="0" f="v">
      <t c="7" si="8">
        <n x="1" s="1"/>
        <n x="2" s="1"/>
        <n x="58" s="1"/>
        <n x="4"/>
        <n x="5"/>
        <n x="44"/>
        <n x="87"/>
      </t>
    </mdx>
    <mdx n="0" f="v">
      <t c="8" si="8">
        <n x="1" s="1"/>
        <n x="2" s="1"/>
        <n x="58" s="1"/>
        <n x="4"/>
        <n x="5"/>
        <n x="44"/>
        <n x="20"/>
        <n x="87"/>
      </t>
    </mdx>
    <mdx n="0" f="v">
      <t c="8" si="8">
        <n x="1" s="1"/>
        <n x="2" s="1"/>
        <n x="58" s="1"/>
        <n x="4"/>
        <n x="5"/>
        <n x="44"/>
        <n x="22"/>
        <n x="87"/>
      </t>
    </mdx>
    <mdx n="0" f="v">
      <t c="8" si="8">
        <n x="1" s="1"/>
        <n x="2" s="1"/>
        <n x="58" s="1"/>
        <n x="4"/>
        <n x="5"/>
        <n x="44"/>
        <n x="13"/>
        <n x="87"/>
      </t>
    </mdx>
    <mdx n="0" f="v">
      <t c="8" si="8">
        <n x="1" s="1"/>
        <n x="2" s="1"/>
        <n x="58" s="1"/>
        <n x="4"/>
        <n x="5"/>
        <n x="44"/>
        <n x="32"/>
        <n x="87"/>
      </t>
    </mdx>
    <mdx n="0" f="v">
      <t c="7" si="8">
        <n x="1" s="1"/>
        <n x="2" s="1"/>
        <n x="58" s="1"/>
        <n x="4"/>
        <n x="5"/>
        <n x="45"/>
        <n x="87"/>
      </t>
    </mdx>
    <mdx n="0" f="v">
      <t c="8" si="8">
        <n x="1" s="1"/>
        <n x="2" s="1"/>
        <n x="58" s="1"/>
        <n x="4"/>
        <n x="5"/>
        <n x="45"/>
        <n x="20"/>
        <n x="87"/>
      </t>
    </mdx>
    <mdx n="0" f="v">
      <t c="8" si="8">
        <n x="1" s="1"/>
        <n x="2" s="1"/>
        <n x="58" s="1"/>
        <n x="4"/>
        <n x="5"/>
        <n x="45"/>
        <n x="22"/>
        <n x="87"/>
      </t>
    </mdx>
    <mdx n="0" f="v">
      <t c="8" si="8">
        <n x="1" s="1"/>
        <n x="2" s="1"/>
        <n x="58" s="1"/>
        <n x="4"/>
        <n x="5"/>
        <n x="45"/>
        <n x="13"/>
        <n x="87"/>
      </t>
    </mdx>
    <mdx n="0" f="v">
      <t c="7" si="8">
        <n x="1" s="1"/>
        <n x="2" s="1"/>
        <n x="58" s="1"/>
        <n x="4"/>
        <n x="5"/>
        <n x="46"/>
        <n x="87"/>
      </t>
    </mdx>
    <mdx n="0" f="v">
      <t c="8" si="8">
        <n x="1" s="1"/>
        <n x="2" s="1"/>
        <n x="58" s="1"/>
        <n x="4"/>
        <n x="5"/>
        <n x="46"/>
        <n x="20"/>
        <n x="87"/>
      </t>
    </mdx>
    <mdx n="0" f="v">
      <t c="8" si="8">
        <n x="1" s="1"/>
        <n x="2" s="1"/>
        <n x="58" s="1"/>
        <n x="4"/>
        <n x="5"/>
        <n x="46"/>
        <n x="22"/>
        <n x="87"/>
      </t>
    </mdx>
    <mdx n="0" f="v">
      <t c="8" si="8">
        <n x="1" s="1"/>
        <n x="2" s="1"/>
        <n x="58" s="1"/>
        <n x="4"/>
        <n x="5"/>
        <n x="46"/>
        <n x="13"/>
        <n x="87"/>
      </t>
    </mdx>
    <mdx n="0" f="v">
      <t c="8" si="8">
        <n x="1" s="1"/>
        <n x="2" s="1"/>
        <n x="58" s="1"/>
        <n x="4"/>
        <n x="5"/>
        <n x="46"/>
        <n x="27"/>
        <n x="87"/>
      </t>
    </mdx>
    <mdx n="0" f="v">
      <t c="8" si="8">
        <n x="1" s="1"/>
        <n x="2" s="1"/>
        <n x="58" s="1"/>
        <n x="4"/>
        <n x="5"/>
        <n x="46"/>
        <n x="28"/>
        <n x="87"/>
      </t>
    </mdx>
    <mdx n="0" f="v">
      <t c="7" si="8">
        <n x="1" s="1"/>
        <n x="2" s="1"/>
        <n x="58" s="1"/>
        <n x="4"/>
        <n x="5"/>
        <n x="47"/>
        <n x="87"/>
      </t>
    </mdx>
    <mdx n="0" f="v">
      <t c="7" si="8">
        <n x="1" s="1"/>
        <n x="2" s="1"/>
        <n x="58" s="1"/>
        <n x="4"/>
        <n x="5"/>
        <n x="48"/>
        <n x="87"/>
      </t>
    </mdx>
    <mdx n="0" f="v">
      <t c="7" si="8">
        <n x="1" s="1"/>
        <n x="2" s="1"/>
        <n x="58" s="1"/>
        <n x="4"/>
        <n x="5"/>
        <n x="49"/>
        <n x="87"/>
      </t>
    </mdx>
    <mdx n="0" f="v">
      <t c="8" si="8">
        <n x="1" s="1"/>
        <n x="2" s="1"/>
        <n x="58" s="1"/>
        <n x="4"/>
        <n x="5"/>
        <n x="49"/>
        <n x="50"/>
        <n x="87"/>
      </t>
    </mdx>
    <mdx n="0" f="v">
      <t c="7" si="8">
        <n x="1" s="1"/>
        <n x="2" s="1"/>
        <n x="58" s="1"/>
        <n x="4"/>
        <n x="5"/>
        <n x="51"/>
        <n x="87"/>
      </t>
    </mdx>
    <mdx n="0" f="v">
      <t c="7" si="8">
        <n x="1" s="1"/>
        <n x="2" s="1"/>
        <n x="58" s="1"/>
        <n x="4"/>
        <n x="52"/>
        <n x="6"/>
        <n x="87"/>
      </t>
    </mdx>
    <mdx n="0" f="v">
      <t c="7" si="8">
        <n x="1" s="1"/>
        <n x="2" s="1"/>
        <n x="58" s="1"/>
        <n x="4"/>
        <n x="52"/>
        <n x="17"/>
        <n x="87"/>
      </t>
    </mdx>
    <mdx n="0" f="v">
      <t c="7" si="8">
        <n x="1" s="1"/>
        <n x="2" s="1"/>
        <n x="58" s="1"/>
        <n x="4"/>
        <n x="52"/>
        <n x="65"/>
        <n x="87"/>
      </t>
    </mdx>
    <mdx n="0" f="v">
      <t c="7" si="8">
        <n x="1" s="1"/>
        <n x="2" s="1"/>
        <n x="58" s="1"/>
        <n x="4"/>
        <n x="52"/>
        <n x="66"/>
        <n x="87"/>
      </t>
    </mdx>
    <mdx n="0" f="v">
      <t c="8" si="8">
        <n x="1" s="1"/>
        <n x="2" s="1"/>
        <n x="58" s="1"/>
        <n x="4"/>
        <n x="52"/>
        <n x="66"/>
        <n x="50"/>
        <n x="87"/>
      </t>
    </mdx>
    <mdx n="0" f="v">
      <t c="7" si="8">
        <n x="1" s="1"/>
        <n x="2" s="1"/>
        <n x="58" s="1"/>
        <n x="4"/>
        <n x="52"/>
        <n x="67"/>
        <n x="87"/>
      </t>
    </mdx>
    <mdx n="0" f="v">
      <t c="8" si="8">
        <n x="1" s="1"/>
        <n x="2" s="1"/>
        <n x="58" s="1"/>
        <n x="4"/>
        <n x="52"/>
        <n x="67"/>
        <n x="50"/>
        <n x="87"/>
      </t>
    </mdx>
    <mdx n="0" f="v">
      <t c="7" si="8">
        <n x="1" s="1"/>
        <n x="2" s="1"/>
        <n x="58" s="1"/>
        <n x="4"/>
        <n x="52"/>
        <n x="33"/>
        <n x="87"/>
      </t>
    </mdx>
    <mdx n="0" f="v">
      <t c="7" si="8">
        <n x="1" s="1"/>
        <n x="2" s="1"/>
        <n x="58" s="1"/>
        <n x="4"/>
        <n x="52"/>
        <n x="53"/>
        <n x="87"/>
      </t>
    </mdx>
    <mdx n="0" f="v">
      <t c="8" si="8">
        <n x="1" s="1"/>
        <n x="2" s="1"/>
        <n x="58" s="1"/>
        <n x="4"/>
        <n x="52"/>
        <n x="53"/>
        <n x="20"/>
        <n x="87"/>
      </t>
    </mdx>
    <mdx n="0" f="v">
      <t c="8" si="8">
        <n x="1" s="1"/>
        <n x="2" s="1"/>
        <n x="58" s="1"/>
        <n x="4"/>
        <n x="52"/>
        <n x="53"/>
        <n x="21"/>
        <n x="87"/>
      </t>
    </mdx>
    <mdx n="0" f="v">
      <t c="7" si="8">
        <n x="1" s="1"/>
        <n x="2" s="1"/>
        <n x="58" s="1"/>
        <n x="4"/>
        <n x="52"/>
        <n x="39"/>
        <n x="87"/>
      </t>
    </mdx>
    <mdx n="0" f="v">
      <t c="7" si="8">
        <n x="1" s="1"/>
        <n x="2" s="1"/>
        <n x="58" s="1"/>
        <n x="4"/>
        <n x="52"/>
        <n x="43"/>
        <n x="87"/>
      </t>
    </mdx>
    <mdx n="0" f="v">
      <t c="7" si="8">
        <n x="1" s="1"/>
        <n x="2" s="1"/>
        <n x="58" s="1"/>
        <n x="4"/>
        <n x="52"/>
        <n x="45"/>
        <n x="87"/>
      </t>
    </mdx>
    <mdx n="0" f="v">
      <t c="8" si="8">
        <n x="1" s="1"/>
        <n x="2" s="1"/>
        <n x="58" s="1"/>
        <n x="4"/>
        <n x="52"/>
        <n x="45"/>
        <n x="20"/>
        <n x="87"/>
      </t>
    </mdx>
    <mdx n="0" f="v">
      <t c="8" si="8">
        <n x="1" s="1"/>
        <n x="2" s="1"/>
        <n x="58" s="1"/>
        <n x="4"/>
        <n x="52"/>
        <n x="45"/>
        <n x="22"/>
        <n x="87"/>
      </t>
    </mdx>
    <mdx n="0" f="v">
      <t c="8" si="8">
        <n x="1" s="1"/>
        <n x="2" s="1"/>
        <n x="58" s="1"/>
        <n x="4"/>
        <n x="52"/>
        <n x="45"/>
        <n x="13"/>
        <n x="87"/>
      </t>
    </mdx>
    <mdx n="0" f="v">
      <t c="7" si="8">
        <n x="1" s="1"/>
        <n x="2" s="1"/>
        <n x="58" s="1"/>
        <n x="4"/>
        <n x="52"/>
        <n x="46"/>
        <n x="87"/>
      </t>
    </mdx>
    <mdx n="0" f="v">
      <t c="8" si="8">
        <n x="1" s="1"/>
        <n x="2" s="1"/>
        <n x="58" s="1"/>
        <n x="4"/>
        <n x="52"/>
        <n x="46"/>
        <n x="20"/>
        <n x="87"/>
      </t>
    </mdx>
    <mdx n="0" f="v">
      <t c="8" si="8">
        <n x="1" s="1"/>
        <n x="2" s="1"/>
        <n x="58" s="1"/>
        <n x="4"/>
        <n x="52"/>
        <n x="46"/>
        <n x="22"/>
        <n x="87"/>
      </t>
    </mdx>
    <mdx n="0" f="v">
      <t c="8" si="8">
        <n x="1" s="1"/>
        <n x="2" s="1"/>
        <n x="58" s="1"/>
        <n x="4"/>
        <n x="52"/>
        <n x="46"/>
        <n x="13"/>
        <n x="87"/>
      </t>
    </mdx>
    <mdx n="0" f="v">
      <t c="8" si="8">
        <n x="1" s="1"/>
        <n x="2" s="1"/>
        <n x="58" s="1"/>
        <n x="4"/>
        <n x="52"/>
        <n x="46"/>
        <n x="27"/>
        <n x="87"/>
      </t>
    </mdx>
    <mdx n="0" f="v">
      <t c="8" si="8">
        <n x="1" s="1"/>
        <n x="2" s="1"/>
        <n x="58" s="1"/>
        <n x="4"/>
        <n x="52"/>
        <n x="46"/>
        <n x="28"/>
        <n x="87"/>
      </t>
    </mdx>
    <mdx n="0" f="v">
      <t c="7" si="8">
        <n x="1" s="1"/>
        <n x="2" s="1"/>
        <n x="58" s="1"/>
        <n x="4"/>
        <n x="52"/>
        <n x="47"/>
        <n x="87"/>
      </t>
    </mdx>
    <mdx n="0" f="v">
      <t c="7" si="8">
        <n x="1" s="1"/>
        <n x="2" s="1"/>
        <n x="58" s="1"/>
        <n x="4"/>
        <n x="52"/>
        <n x="48"/>
        <n x="87"/>
      </t>
    </mdx>
    <mdx n="0" f="v">
      <t c="7" si="8">
        <n x="1" s="1"/>
        <n x="2" s="1"/>
        <n x="58" s="1"/>
        <n x="4"/>
        <n x="52"/>
        <n x="49"/>
        <n x="87"/>
      </t>
    </mdx>
    <mdx n="0" f="v">
      <t c="8" si="8">
        <n x="1" s="1"/>
        <n x="2" s="1"/>
        <n x="58" s="1"/>
        <n x="4"/>
        <n x="52"/>
        <n x="49"/>
        <n x="50"/>
        <n x="87"/>
      </t>
    </mdx>
    <mdx n="0" f="v">
      <t c="7">
        <n x="1" s="1"/>
        <n x="2" s="1"/>
        <n x="58" s="1"/>
        <n x="81"/>
        <n x="82"/>
        <n x="39"/>
        <n x="87"/>
      </t>
    </mdx>
    <mdx n="0" f="v">
      <t c="7">
        <n x="1" s="1"/>
        <n x="2" s="1"/>
        <n x="58" s="1"/>
        <n x="81"/>
        <n x="83"/>
        <n x="39"/>
        <n x="87"/>
      </t>
    </mdx>
    <mdx n="0" f="v">
      <t c="7">
        <n x="1" s="1"/>
        <n x="2" s="1"/>
        <n x="58" s="1"/>
        <n x="84"/>
        <n x="52"/>
        <n x="39"/>
        <n x="87"/>
      </t>
    </mdx>
    <mdx n="0" f="v">
      <t c="8">
        <n x="1" s="1"/>
        <n x="2" s="1"/>
        <n x="58" s="1"/>
        <n x="84"/>
        <n x="52"/>
        <n x="39"/>
        <n x="20"/>
        <n x="87"/>
      </t>
    </mdx>
    <mdx n="0" f="v">
      <t c="8">
        <n x="1" s="1"/>
        <n x="2" s="1"/>
        <n x="58" s="1"/>
        <n x="84"/>
        <n x="52"/>
        <n x="39"/>
        <n x="21"/>
        <n x="87"/>
      </t>
    </mdx>
    <mdx n="0" f="v">
      <t c="8">
        <n x="1" s="1"/>
        <n x="2" s="1"/>
        <n x="58" s="1"/>
        <n x="84"/>
        <n x="52"/>
        <n x="39"/>
        <n x="22"/>
        <n x="87"/>
      </t>
    </mdx>
    <mdx n="0" f="v">
      <t c="8">
        <n x="1" s="1"/>
        <n x="2" s="1"/>
        <n x="58" s="1"/>
        <n x="84"/>
        <n x="52"/>
        <n x="39"/>
        <n x="13"/>
        <n x="87"/>
      </t>
    </mdx>
    <mdx n="0" f="v">
      <t c="8">
        <n x="1" s="1"/>
        <n x="2" s="1"/>
        <n x="58" s="1"/>
        <n x="84"/>
        <n x="52"/>
        <n x="39"/>
        <n x="23"/>
        <n x="87"/>
      </t>
    </mdx>
    <mdx n="0" f="v">
      <t c="8">
        <n x="1" s="1"/>
        <n x="2" s="1"/>
        <n x="58" s="1"/>
        <n x="84"/>
        <n x="52"/>
        <n x="39"/>
        <n x="24"/>
        <n x="87"/>
      </t>
    </mdx>
    <mdx n="0" f="v">
      <t c="8">
        <n x="1" s="1"/>
        <n x="2" s="1"/>
        <n x="58" s="1"/>
        <n x="84"/>
        <n x="52"/>
        <n x="39"/>
        <n x="31"/>
        <n x="87"/>
      </t>
    </mdx>
    <mdx n="0" f="v">
      <t c="8">
        <n x="1" s="1"/>
        <n x="2" s="1"/>
        <n x="58" s="1"/>
        <n x="84"/>
        <n x="52"/>
        <n x="39"/>
        <n x="25"/>
        <n x="87"/>
      </t>
    </mdx>
    <mdx n="0" f="v">
      <t c="8">
        <n x="1" s="1"/>
        <n x="2" s="1"/>
        <n x="58" s="1"/>
        <n x="84"/>
        <n x="52"/>
        <n x="39"/>
        <n x="26"/>
        <n x="87"/>
      </t>
    </mdx>
    <mdx n="0" f="v">
      <t c="8">
        <n x="1" s="1"/>
        <n x="2" s="1"/>
        <n x="58" s="1"/>
        <n x="84"/>
        <n x="52"/>
        <n x="39"/>
        <n x="85"/>
        <n x="87"/>
      </t>
    </mdx>
    <mdx n="0" f="v">
      <t c="8">
        <n x="1" s="1"/>
        <n x="2" s="1"/>
        <n x="58" s="1"/>
        <n x="84"/>
        <n x="52"/>
        <n x="39"/>
        <n x="27"/>
        <n x="87"/>
      </t>
    </mdx>
    <mdx n="0" f="v">
      <t c="8">
        <n x="1" s="1"/>
        <n x="2" s="1"/>
        <n x="58" s="1"/>
        <n x="84"/>
        <n x="52"/>
        <n x="39"/>
        <n x="28"/>
        <n x="87"/>
      </t>
    </mdx>
    <mdx n="0" f="v">
      <t c="8">
        <n x="1" s="1"/>
        <n x="2" s="1"/>
        <n x="58" s="1"/>
        <n x="84"/>
        <n x="52"/>
        <n x="39"/>
        <n x="29"/>
        <n x="87"/>
      </t>
    </mdx>
    <mdx n="0" f="v">
      <t c="8">
        <n x="1" s="1"/>
        <n x="2" s="1"/>
        <n x="58" s="1"/>
        <n x="84"/>
        <n x="52"/>
        <n x="39"/>
        <n x="38"/>
        <n x="87"/>
      </t>
    </mdx>
    <mdx n="0" f="v">
      <t c="8">
        <n x="1" s="1"/>
        <n x="2" s="1"/>
        <n x="58" s="1"/>
        <n x="84"/>
        <n x="52"/>
        <n x="39"/>
        <n x="71"/>
        <n x="87"/>
      </t>
    </mdx>
    <mdx n="0" f="v">
      <t c="8">
        <n x="1" s="1"/>
        <n x="2" s="1"/>
        <n x="58" s="1"/>
        <n x="84"/>
        <n x="52"/>
        <n x="39"/>
        <n x="72"/>
        <n x="87"/>
      </t>
    </mdx>
    <mdx n="0" f="v">
      <t c="8">
        <n x="1" s="1"/>
        <n x="2" s="1"/>
        <n x="58" s="1"/>
        <n x="84"/>
        <n x="52"/>
        <n x="39"/>
        <n x="50"/>
        <n x="87"/>
      </t>
    </mdx>
    <mdx n="0" f="v">
      <t c="7" si="8">
        <n x="1" s="1"/>
        <n x="2" s="1"/>
        <n x="54" s="1"/>
        <n x="4"/>
        <n x="5"/>
        <n x="6"/>
        <n x="87"/>
      </t>
    </mdx>
    <mdx n="0" f="v">
      <t c="7" si="8">
        <n x="1" s="1"/>
        <n x="2" s="1"/>
        <n x="54" s="1"/>
        <n x="4"/>
        <n x="5"/>
        <n x="9"/>
        <n x="87"/>
      </t>
    </mdx>
    <mdx n="0" f="v">
      <t c="7" si="8">
        <n x="1" s="1"/>
        <n x="2" s="1"/>
        <n x="54" s="1"/>
        <n x="4"/>
        <n x="5"/>
        <n x="10"/>
        <n x="87"/>
      </t>
    </mdx>
    <mdx n="0" f="v">
      <t c="7" si="8">
        <n x="1" s="1"/>
        <n x="2" s="1"/>
        <n x="54" s="1"/>
        <n x="4"/>
        <n x="5"/>
        <n x="11"/>
        <n x="87"/>
      </t>
    </mdx>
    <mdx n="0" f="v">
      <t c="7" si="8">
        <n x="1" s="1"/>
        <n x="2" s="1"/>
        <n x="54" s="1"/>
        <n x="4"/>
        <n x="5"/>
        <n x="12"/>
        <n x="87"/>
      </t>
    </mdx>
    <mdx n="0" f="v">
      <t c="8" si="8">
        <n x="1" s="1"/>
        <n x="2" s="1"/>
        <n x="54" s="1"/>
        <n x="4"/>
        <n x="5"/>
        <n x="12"/>
        <n x="13"/>
        <n x="87"/>
      </t>
    </mdx>
    <mdx n="0" f="v">
      <t c="7" si="8">
        <n x="1" s="1"/>
        <n x="2" s="1"/>
        <n x="54" s="1"/>
        <n x="4"/>
        <n x="5"/>
        <n x="14"/>
        <n x="87"/>
      </t>
    </mdx>
    <mdx n="0" f="v">
      <t c="8" si="8">
        <n x="1" s="1"/>
        <n x="2" s="1"/>
        <n x="54" s="1"/>
        <n x="4"/>
        <n x="5"/>
        <n x="14"/>
        <n x="13"/>
        <n x="87"/>
      </t>
    </mdx>
    <mdx n="0" f="v">
      <t c="7" si="8">
        <n x="1" s="1"/>
        <n x="2" s="1"/>
        <n x="54" s="1"/>
        <n x="4"/>
        <n x="5"/>
        <n x="15"/>
        <n x="87"/>
      </t>
    </mdx>
    <mdx n="0" f="v">
      <t c="7" si="8">
        <n x="1" s="1"/>
        <n x="2" s="1"/>
        <n x="54" s="1"/>
        <n x="4"/>
        <n x="5"/>
        <n x="16"/>
        <n x="87"/>
      </t>
    </mdx>
    <mdx n="0" f="v">
      <t c="8" si="8">
        <n x="1" s="1"/>
        <n x="2" s="1"/>
        <n x="54" s="1"/>
        <n x="4"/>
        <n x="5"/>
        <n x="16"/>
        <n x="13"/>
        <n x="87"/>
      </t>
    </mdx>
    <mdx n="0" f="v">
      <t c="7" si="8">
        <n x="1" s="1"/>
        <n x="2" s="1"/>
        <n x="54" s="1"/>
        <n x="4"/>
        <n x="5"/>
        <n x="17"/>
        <n x="87"/>
      </t>
    </mdx>
    <mdx n="0" f="v">
      <t c="7" si="8">
        <n x="1" s="1"/>
        <n x="2" s="1"/>
        <n x="54" s="1"/>
        <n x="4"/>
        <n x="5"/>
        <n x="18"/>
        <n x="87"/>
      </t>
    </mdx>
    <mdx n="0" f="v">
      <t c="7" si="8">
        <n x="1" s="1"/>
        <n x="2" s="1"/>
        <n x="54" s="1"/>
        <n x="4"/>
        <n x="5"/>
        <n x="56"/>
        <n x="87"/>
      </t>
    </mdx>
    <mdx n="0" f="v">
      <t c="7" si="8">
        <n x="1" s="1"/>
        <n x="2" s="1"/>
        <n x="54" s="1"/>
        <n x="4"/>
        <n x="5"/>
        <n x="19"/>
        <n x="87"/>
      </t>
    </mdx>
    <mdx n="0" f="v">
      <t c="8" si="8">
        <n x="1" s="1"/>
        <n x="2" s="1"/>
        <n x="54" s="1"/>
        <n x="4"/>
        <n x="5"/>
        <n x="19"/>
        <n x="20"/>
        <n x="87"/>
      </t>
    </mdx>
    <mdx n="0" f="v">
      <t c="8" si="8">
        <n x="1" s="1"/>
        <n x="2" s="1"/>
        <n x="54" s="1"/>
        <n x="4"/>
        <n x="5"/>
        <n x="19"/>
        <n x="21"/>
        <n x="87"/>
      </t>
    </mdx>
    <mdx n="0" f="v">
      <t c="8" si="8">
        <n x="1" s="1"/>
        <n x="2" s="1"/>
        <n x="54" s="1"/>
        <n x="4"/>
        <n x="5"/>
        <n x="19"/>
        <n x="22"/>
        <n x="87"/>
      </t>
    </mdx>
    <mdx n="0" f="v">
      <t c="8" si="8">
        <n x="1" s="1"/>
        <n x="2" s="1"/>
        <n x="54" s="1"/>
        <n x="4"/>
        <n x="5"/>
        <n x="19"/>
        <n x="13"/>
        <n x="87"/>
      </t>
    </mdx>
    <mdx n="0" f="v">
      <t c="8" si="8">
        <n x="1" s="1"/>
        <n x="2" s="1"/>
        <n x="54" s="1"/>
        <n x="4"/>
        <n x="5"/>
        <n x="19"/>
        <n x="23"/>
        <n x="87"/>
      </t>
    </mdx>
    <mdx n="0" f="v">
      <t c="8" si="8">
        <n x="1" s="1"/>
        <n x="2" s="1"/>
        <n x="54" s="1"/>
        <n x="4"/>
        <n x="5"/>
        <n x="19"/>
        <n x="24"/>
        <n x="87"/>
      </t>
    </mdx>
    <mdx n="0" f="v">
      <t c="8" si="8">
        <n x="1" s="1"/>
        <n x="2" s="1"/>
        <n x="54" s="1"/>
        <n x="4"/>
        <n x="5"/>
        <n x="19"/>
        <n x="27"/>
        <n x="87"/>
      </t>
    </mdx>
    <mdx n="0" f="v">
      <t c="8" si="8">
        <n x="1" s="1"/>
        <n x="2" s="1"/>
        <n x="54" s="1"/>
        <n x="4"/>
        <n x="5"/>
        <n x="19"/>
        <n x="28"/>
        <n x="87"/>
      </t>
    </mdx>
    <mdx n="0" f="v">
      <t c="8" si="8">
        <n x="1" s="1"/>
        <n x="2" s="1"/>
        <n x="54" s="1"/>
        <n x="4"/>
        <n x="5"/>
        <n x="19"/>
        <n x="29"/>
        <n x="87"/>
      </t>
    </mdx>
    <mdx n="0" f="v">
      <t c="7" si="8">
        <n x="1" s="1"/>
        <n x="2" s="1"/>
        <n x="54" s="1"/>
        <n x="4"/>
        <n x="5"/>
        <n x="30"/>
        <n x="87"/>
      </t>
    </mdx>
    <mdx n="0" f="v">
      <t c="8" si="8">
        <n x="1" s="1"/>
        <n x="2" s="1"/>
        <n x="54" s="1"/>
        <n x="4"/>
        <n x="5"/>
        <n x="30"/>
        <n x="20"/>
        <n x="87"/>
      </t>
    </mdx>
    <mdx n="0" f="v">
      <t c="8" si="8">
        <n x="1" s="1"/>
        <n x="2" s="1"/>
        <n x="54" s="1"/>
        <n x="4"/>
        <n x="5"/>
        <n x="30"/>
        <n x="21"/>
        <n x="87"/>
      </t>
    </mdx>
    <mdx n="0" f="v">
      <t c="8" si="8">
        <n x="1" s="1"/>
        <n x="2" s="1"/>
        <n x="54" s="1"/>
        <n x="4"/>
        <n x="5"/>
        <n x="30"/>
        <n x="22"/>
        <n x="87"/>
      </t>
    </mdx>
    <mdx n="0" f="v">
      <t c="8" si="8">
        <n x="1" s="1"/>
        <n x="2" s="1"/>
        <n x="54" s="1"/>
        <n x="4"/>
        <n x="5"/>
        <n x="30"/>
        <n x="13"/>
        <n x="87"/>
      </t>
    </mdx>
    <mdx n="0" f="v">
      <t c="8" si="8">
        <n x="1" s="1"/>
        <n x="2" s="1"/>
        <n x="54" s="1"/>
        <n x="4"/>
        <n x="5"/>
        <n x="30"/>
        <n x="23"/>
        <n x="87"/>
      </t>
    </mdx>
    <mdx n="0" f="v">
      <t c="8" si="8">
        <n x="1" s="1"/>
        <n x="2" s="1"/>
        <n x="54" s="1"/>
        <n x="4"/>
        <n x="5"/>
        <n x="30"/>
        <n x="24"/>
        <n x="87"/>
      </t>
    </mdx>
    <mdx n="0" f="v">
      <t c="8" si="8">
        <n x="1" s="1"/>
        <n x="2" s="1"/>
        <n x="54" s="1"/>
        <n x="4"/>
        <n x="5"/>
        <n x="30"/>
        <n x="27"/>
        <n x="87"/>
      </t>
    </mdx>
    <mdx n="0" f="v">
      <t c="8" si="8">
        <n x="1" s="1"/>
        <n x="2" s="1"/>
        <n x="54" s="1"/>
        <n x="4"/>
        <n x="5"/>
        <n x="30"/>
        <n x="28"/>
        <n x="87"/>
      </t>
    </mdx>
    <mdx n="0" f="v">
      <t c="8" si="8">
        <n x="1" s="1"/>
        <n x="2" s="1"/>
        <n x="54" s="1"/>
        <n x="4"/>
        <n x="5"/>
        <n x="30"/>
        <n x="29"/>
        <n x="87"/>
      </t>
    </mdx>
    <mdx n="0" f="v">
      <t c="8" si="8">
        <n x="1" s="1"/>
        <n x="2" s="1"/>
        <n x="54" s="1"/>
        <n x="4"/>
        <n x="5"/>
        <n x="30"/>
        <n x="32"/>
        <n x="87"/>
      </t>
    </mdx>
    <mdx n="0" f="v">
      <t c="7" si="8">
        <n x="1" s="1"/>
        <n x="2" s="1"/>
        <n x="54" s="1"/>
        <n x="4"/>
        <n x="5"/>
        <n x="33"/>
        <n x="87"/>
      </t>
    </mdx>
    <mdx n="0" f="v">
      <t c="8" si="8">
        <n x="1" s="1"/>
        <n x="2" s="1"/>
        <n x="54" s="1"/>
        <n x="4"/>
        <n x="5"/>
        <n x="34"/>
        <n x="20"/>
        <n x="87"/>
      </t>
    </mdx>
    <mdx n="0" f="v">
      <t c="8" si="8">
        <n x="1" s="1"/>
        <n x="2" s="1"/>
        <n x="54" s="1"/>
        <n x="4"/>
        <n x="5"/>
        <n x="34"/>
        <n x="38"/>
        <n x="87"/>
      </t>
    </mdx>
    <mdx n="0" f="v">
      <t c="7" si="8">
        <n x="1" s="1"/>
        <n x="2" s="1"/>
        <n x="54" s="1"/>
        <n x="4"/>
        <n x="5"/>
        <n x="39"/>
        <n x="87"/>
      </t>
    </mdx>
    <mdx n="0" f="v">
      <t c="7" si="8">
        <n x="1" s="1"/>
        <n x="2" s="1"/>
        <n x="54" s="1"/>
        <n x="4"/>
        <n x="5"/>
        <n x="40"/>
        <n x="87"/>
      </t>
    </mdx>
    <mdx n="0" f="v">
      <t c="8" si="8">
        <n x="1" s="1"/>
        <n x="2" s="1"/>
        <n x="54" s="1"/>
        <n x="4"/>
        <n x="5"/>
        <n x="40"/>
        <n x="20"/>
        <n x="87"/>
      </t>
    </mdx>
    <mdx n="0" f="v">
      <t c="8" si="8">
        <n x="1" s="1"/>
        <n x="2" s="1"/>
        <n x="54" s="1"/>
        <n x="4"/>
        <n x="5"/>
        <n x="40"/>
        <n x="21"/>
        <n x="87"/>
      </t>
    </mdx>
    <mdx n="0" f="v">
      <t c="8" si="8">
        <n x="1" s="1"/>
        <n x="2" s="1"/>
        <n x="54" s="1"/>
        <n x="4"/>
        <n x="5"/>
        <n x="40"/>
        <n x="22"/>
        <n x="87"/>
      </t>
    </mdx>
    <mdx n="0" f="v">
      <t c="8" si="8">
        <n x="1" s="1"/>
        <n x="2" s="1"/>
        <n x="54" s="1"/>
        <n x="4"/>
        <n x="5"/>
        <n x="40"/>
        <n x="13"/>
        <n x="87"/>
      </t>
    </mdx>
    <mdx n="0" f="v">
      <t c="8" si="8">
        <n x="1" s="1"/>
        <n x="2" s="1"/>
        <n x="54" s="1"/>
        <n x="4"/>
        <n x="5"/>
        <n x="40"/>
        <n x="24"/>
        <n x="87"/>
      </t>
    </mdx>
    <mdx n="0" f="v">
      <t c="8" si="8">
        <n x="1" s="1"/>
        <n x="2" s="1"/>
        <n x="54" s="1"/>
        <n x="4"/>
        <n x="5"/>
        <n x="40"/>
        <n x="25"/>
        <n x="87"/>
      </t>
    </mdx>
    <mdx n="0" f="v">
      <t c="8" si="8">
        <n x="1" s="1"/>
        <n x="2" s="1"/>
        <n x="54" s="1"/>
        <n x="4"/>
        <n x="5"/>
        <n x="40"/>
        <n x="26"/>
        <n x="87"/>
      </t>
    </mdx>
    <mdx n="0" f="v">
      <t c="8" si="8">
        <n x="1" s="1"/>
        <n x="2" s="1"/>
        <n x="54" s="1"/>
        <n x="4"/>
        <n x="5"/>
        <n x="40"/>
        <n x="32"/>
        <n x="87"/>
      </t>
    </mdx>
    <mdx n="0" f="v">
      <t c="7" si="8">
        <n x="1" s="1"/>
        <n x="2" s="1"/>
        <n x="54" s="1"/>
        <n x="4"/>
        <n x="5"/>
        <n x="41"/>
        <n x="87"/>
      </t>
    </mdx>
    <mdx n="0" f="v">
      <t c="8" si="8">
        <n x="1" s="1"/>
        <n x="2" s="1"/>
        <n x="54" s="1"/>
        <n x="4"/>
        <n x="5"/>
        <n x="41"/>
        <n x="20"/>
        <n x="87"/>
      </t>
    </mdx>
    <mdx n="0" f="v">
      <t c="8" si="8">
        <n x="1" s="1"/>
        <n x="2" s="1"/>
        <n x="54" s="1"/>
        <n x="4"/>
        <n x="5"/>
        <n x="41"/>
        <n x="23"/>
        <n x="87"/>
      </t>
    </mdx>
    <mdx n="0" f="v">
      <t c="8" si="8">
        <n x="1" s="1"/>
        <n x="2" s="1"/>
        <n x="54" s="1"/>
        <n x="4"/>
        <n x="5"/>
        <n x="41"/>
        <n x="32"/>
        <n x="87"/>
      </t>
    </mdx>
    <mdx n="0" f="v">
      <t c="8" si="8">
        <n x="1" s="1"/>
        <n x="2" s="1"/>
        <n x="54" s="1"/>
        <n x="4"/>
        <n x="5"/>
        <n x="41"/>
        <n x="55"/>
        <n x="87"/>
      </t>
    </mdx>
    <mdx n="0" f="v">
      <t c="7" si="8">
        <n x="1" s="1"/>
        <n x="2" s="1"/>
        <n x="54" s="1"/>
        <n x="4"/>
        <n x="5"/>
        <n x="43"/>
        <n x="87"/>
      </t>
    </mdx>
    <mdx n="0" f="v">
      <t c="7" si="8">
        <n x="1" s="1"/>
        <n x="2" s="1"/>
        <n x="54" s="1"/>
        <n x="4"/>
        <n x="5"/>
        <n x="44"/>
        <n x="87"/>
      </t>
    </mdx>
    <mdx n="0" f="v">
      <t c="8" si="8">
        <n x="1" s="1"/>
        <n x="2" s="1"/>
        <n x="54" s="1"/>
        <n x="4"/>
        <n x="5"/>
        <n x="44"/>
        <n x="20"/>
        <n x="87"/>
      </t>
    </mdx>
    <mdx n="0" f="v">
      <t c="8" si="8">
        <n x="1" s="1"/>
        <n x="2" s="1"/>
        <n x="54" s="1"/>
        <n x="4"/>
        <n x="5"/>
        <n x="44"/>
        <n x="22"/>
        <n x="87"/>
      </t>
    </mdx>
    <mdx n="0" f="v">
      <t c="8" si="8">
        <n x="1" s="1"/>
        <n x="2" s="1"/>
        <n x="54" s="1"/>
        <n x="4"/>
        <n x="5"/>
        <n x="44"/>
        <n x="13"/>
        <n x="87"/>
      </t>
    </mdx>
    <mdx n="0" f="v">
      <t c="8" si="8">
        <n x="1" s="1"/>
        <n x="2" s="1"/>
        <n x="54" s="1"/>
        <n x="4"/>
        <n x="5"/>
        <n x="44"/>
        <n x="32"/>
        <n x="87"/>
      </t>
    </mdx>
    <mdx n="0" f="v">
      <t c="7" si="8">
        <n x="1" s="1"/>
        <n x="2" s="1"/>
        <n x="54" s="1"/>
        <n x="4"/>
        <n x="5"/>
        <n x="45"/>
        <n x="87"/>
      </t>
    </mdx>
    <mdx n="0" f="v">
      <t c="8" si="8">
        <n x="1" s="1"/>
        <n x="2" s="1"/>
        <n x="54" s="1"/>
        <n x="4"/>
        <n x="5"/>
        <n x="45"/>
        <n x="20"/>
        <n x="87"/>
      </t>
    </mdx>
    <mdx n="0" f="v">
      <t c="8" si="8">
        <n x="1" s="1"/>
        <n x="2" s="1"/>
        <n x="54" s="1"/>
        <n x="4"/>
        <n x="5"/>
        <n x="45"/>
        <n x="22"/>
        <n x="87"/>
      </t>
    </mdx>
    <mdx n="0" f="v">
      <t c="8" si="8">
        <n x="1" s="1"/>
        <n x="2" s="1"/>
        <n x="54" s="1"/>
        <n x="4"/>
        <n x="5"/>
        <n x="45"/>
        <n x="13"/>
        <n x="87"/>
      </t>
    </mdx>
    <mdx n="0" f="v">
      <t c="7" si="8">
        <n x="1" s="1"/>
        <n x="2" s="1"/>
        <n x="54" s="1"/>
        <n x="4"/>
        <n x="5"/>
        <n x="46"/>
        <n x="87"/>
      </t>
    </mdx>
    <mdx n="0" f="v">
      <t c="8" si="8">
        <n x="1" s="1"/>
        <n x="2" s="1"/>
        <n x="54" s="1"/>
        <n x="4"/>
        <n x="5"/>
        <n x="46"/>
        <n x="20"/>
        <n x="87"/>
      </t>
    </mdx>
    <mdx n="0" f="v">
      <t c="8" si="8">
        <n x="1" s="1"/>
        <n x="2" s="1"/>
        <n x="54" s="1"/>
        <n x="4"/>
        <n x="5"/>
        <n x="46"/>
        <n x="22"/>
        <n x="87"/>
      </t>
    </mdx>
    <mdx n="0" f="v">
      <t c="8" si="8">
        <n x="1" s="1"/>
        <n x="2" s="1"/>
        <n x="54" s="1"/>
        <n x="4"/>
        <n x="5"/>
        <n x="46"/>
        <n x="13"/>
        <n x="87"/>
      </t>
    </mdx>
    <mdx n="0" f="v">
      <t c="7" si="8">
        <n x="1" s="1"/>
        <n x="2" s="1"/>
        <n x="54" s="1"/>
        <n x="4"/>
        <n x="5"/>
        <n x="47"/>
        <n x="87"/>
      </t>
    </mdx>
    <mdx n="0" f="v">
      <t c="7" si="8">
        <n x="1" s="1"/>
        <n x="2" s="1"/>
        <n x="54" s="1"/>
        <n x="4"/>
        <n x="5"/>
        <n x="48"/>
        <n x="87"/>
      </t>
    </mdx>
    <mdx n="0" f="v">
      <t c="7" si="8">
        <n x="1" s="1"/>
        <n x="2" s="1"/>
        <n x="54" s="1"/>
        <n x="4"/>
        <n x="5"/>
        <n x="49"/>
        <n x="87"/>
      </t>
    </mdx>
    <mdx n="0" f="v">
      <t c="8" si="8">
        <n x="1" s="1"/>
        <n x="2" s="1"/>
        <n x="54" s="1"/>
        <n x="4"/>
        <n x="5"/>
        <n x="49"/>
        <n x="50"/>
        <n x="87"/>
      </t>
    </mdx>
    <mdx n="0" f="v">
      <t c="7" si="8">
        <n x="1" s="1"/>
        <n x="2" s="1"/>
        <n x="54" s="1"/>
        <n x="4"/>
        <n x="5"/>
        <n x="51"/>
        <n x="87"/>
      </t>
    </mdx>
    <mdx n="0" f="v">
      <t c="7" si="8">
        <n x="1" s="1"/>
        <n x="2" s="1"/>
        <n x="54" s="1"/>
        <n x="4"/>
        <n x="52"/>
        <n x="6"/>
        <n x="87"/>
      </t>
    </mdx>
    <mdx n="0" f="v">
      <t c="7" si="8">
        <n x="1" s="1"/>
        <n x="2" s="1"/>
        <n x="54" s="1"/>
        <n x="4"/>
        <n x="52"/>
        <n x="39"/>
        <n x="87"/>
      </t>
    </mdx>
    <mdx n="0" f="v">
      <t c="7" si="8">
        <n x="1" s="1"/>
        <n x="2" s="1"/>
        <n x="54" s="1"/>
        <n x="4"/>
        <n x="52"/>
        <n x="43"/>
        <n x="87"/>
      </t>
    </mdx>
    <mdx n="0" f="v">
      <t c="7" si="8">
        <n x="1" s="1"/>
        <n x="2" s="1"/>
        <n x="54" s="1"/>
        <n x="4"/>
        <n x="52"/>
        <n x="46"/>
        <n x="87"/>
      </t>
    </mdx>
    <mdx n="0" f="v">
      <t c="8" si="8">
        <n x="1" s="1"/>
        <n x="2" s="1"/>
        <n x="54" s="1"/>
        <n x="4"/>
        <n x="52"/>
        <n x="46"/>
        <n x="20"/>
        <n x="87"/>
      </t>
    </mdx>
    <mdx n="0" f="v">
      <t c="8" si="8">
        <n x="1" s="1"/>
        <n x="2" s="1"/>
        <n x="54" s="1"/>
        <n x="4"/>
        <n x="52"/>
        <n x="46"/>
        <n x="22"/>
        <n x="87"/>
      </t>
    </mdx>
    <mdx n="0" f="v">
      <t c="8" si="8">
        <n x="1" s="1"/>
        <n x="2" s="1"/>
        <n x="54" s="1"/>
        <n x="4"/>
        <n x="52"/>
        <n x="46"/>
        <n x="13"/>
        <n x="87"/>
      </t>
    </mdx>
    <mdx n="0" f="v">
      <t c="7" si="8">
        <n x="1" s="1"/>
        <n x="2" s="1"/>
        <n x="54" s="1"/>
        <n x="4"/>
        <n x="52"/>
        <n x="47"/>
        <n x="87"/>
      </t>
    </mdx>
    <mdx n="0" f="v">
      <t c="7" si="8">
        <n x="1" s="1"/>
        <n x="2" s="1"/>
        <n x="54" s="1"/>
        <n x="4"/>
        <n x="52"/>
        <n x="48"/>
        <n x="87"/>
      </t>
    </mdx>
    <mdx n="0" f="v">
      <t c="7" si="8">
        <n x="1" s="1"/>
        <n x="2" s="1"/>
        <n x="54" s="1"/>
        <n x="4"/>
        <n x="52"/>
        <n x="49"/>
        <n x="87"/>
      </t>
    </mdx>
    <mdx n="0" f="v">
      <t c="8" si="8">
        <n x="1" s="1"/>
        <n x="2" s="1"/>
        <n x="54" s="1"/>
        <n x="4"/>
        <n x="52"/>
        <n x="49"/>
        <n x="50"/>
        <n x="87"/>
      </t>
    </mdx>
    <mdx n="0" f="v">
      <t c="7">
        <n x="1" s="1"/>
        <n x="2" s="1"/>
        <n x="54" s="1"/>
        <n x="81"/>
        <n x="82"/>
        <n x="39"/>
        <n x="87"/>
      </t>
    </mdx>
    <mdx n="0" f="v">
      <t c="7">
        <n x="1" s="1"/>
        <n x="2" s="1"/>
        <n x="54" s="1"/>
        <n x="81"/>
        <n x="83"/>
        <n x="39"/>
        <n x="87"/>
      </t>
    </mdx>
    <mdx n="0" f="v">
      <t c="7">
        <n x="1" s="1"/>
        <n x="2" s="1"/>
        <n x="54" s="1"/>
        <n x="84"/>
        <n x="52"/>
        <n x="39"/>
        <n x="87"/>
      </t>
    </mdx>
    <mdx n="0" f="v">
      <t c="8">
        <n x="1" s="1"/>
        <n x="2" s="1"/>
        <n x="54" s="1"/>
        <n x="84"/>
        <n x="52"/>
        <n x="39"/>
        <n x="20"/>
        <n x="87"/>
      </t>
    </mdx>
    <mdx n="0" f="v">
      <t c="8">
        <n x="1" s="1"/>
        <n x="2" s="1"/>
        <n x="54" s="1"/>
        <n x="84"/>
        <n x="52"/>
        <n x="39"/>
        <n x="21"/>
        <n x="87"/>
      </t>
    </mdx>
    <mdx n="0" f="v">
      <t c="8">
        <n x="1" s="1"/>
        <n x="2" s="1"/>
        <n x="54" s="1"/>
        <n x="84"/>
        <n x="52"/>
        <n x="39"/>
        <n x="22"/>
        <n x="87"/>
      </t>
    </mdx>
    <mdx n="0" f="v">
      <t c="8">
        <n x="1" s="1"/>
        <n x="2" s="1"/>
        <n x="54" s="1"/>
        <n x="84"/>
        <n x="52"/>
        <n x="39"/>
        <n x="13"/>
        <n x="87"/>
      </t>
    </mdx>
    <mdx n="0" f="v">
      <t c="8">
        <n x="1" s="1"/>
        <n x="2" s="1"/>
        <n x="54" s="1"/>
        <n x="84"/>
        <n x="52"/>
        <n x="39"/>
        <n x="23"/>
        <n x="87"/>
      </t>
    </mdx>
    <mdx n="0" f="v">
      <t c="8">
        <n x="1" s="1"/>
        <n x="2" s="1"/>
        <n x="54" s="1"/>
        <n x="84"/>
        <n x="52"/>
        <n x="39"/>
        <n x="24"/>
        <n x="87"/>
      </t>
    </mdx>
    <mdx n="0" f="v">
      <t c="8">
        <n x="1" s="1"/>
        <n x="2" s="1"/>
        <n x="54" s="1"/>
        <n x="84"/>
        <n x="52"/>
        <n x="39"/>
        <n x="31"/>
        <n x="87"/>
      </t>
    </mdx>
    <mdx n="0" f="v">
      <t c="8">
        <n x="1" s="1"/>
        <n x="2" s="1"/>
        <n x="54" s="1"/>
        <n x="84"/>
        <n x="52"/>
        <n x="39"/>
        <n x="25"/>
        <n x="87"/>
      </t>
    </mdx>
    <mdx n="0" f="v">
      <t c="8">
        <n x="1" s="1"/>
        <n x="2" s="1"/>
        <n x="54" s="1"/>
        <n x="84"/>
        <n x="52"/>
        <n x="39"/>
        <n x="26"/>
        <n x="87"/>
      </t>
    </mdx>
    <mdx n="0" f="v">
      <t c="8">
        <n x="1" s="1"/>
        <n x="2" s="1"/>
        <n x="54" s="1"/>
        <n x="84"/>
        <n x="52"/>
        <n x="39"/>
        <n x="85"/>
        <n x="87"/>
      </t>
    </mdx>
    <mdx n="0" f="v">
      <t c="8">
        <n x="1" s="1"/>
        <n x="2" s="1"/>
        <n x="54" s="1"/>
        <n x="84"/>
        <n x="52"/>
        <n x="39"/>
        <n x="27"/>
        <n x="87"/>
      </t>
    </mdx>
    <mdx n="0" f="v">
      <t c="8">
        <n x="1" s="1"/>
        <n x="2" s="1"/>
        <n x="54" s="1"/>
        <n x="84"/>
        <n x="52"/>
        <n x="39"/>
        <n x="28"/>
        <n x="87"/>
      </t>
    </mdx>
    <mdx n="0" f="v">
      <t c="8">
        <n x="1" s="1"/>
        <n x="2" s="1"/>
        <n x="54" s="1"/>
        <n x="84"/>
        <n x="52"/>
        <n x="39"/>
        <n x="29"/>
        <n x="87"/>
      </t>
    </mdx>
    <mdx n="0" f="v">
      <t c="8">
        <n x="1" s="1"/>
        <n x="2" s="1"/>
        <n x="54" s="1"/>
        <n x="84"/>
        <n x="52"/>
        <n x="39"/>
        <n x="38"/>
        <n x="87"/>
      </t>
    </mdx>
    <mdx n="0" f="v">
      <t c="8">
        <n x="1" s="1"/>
        <n x="2" s="1"/>
        <n x="54" s="1"/>
        <n x="84"/>
        <n x="52"/>
        <n x="39"/>
        <n x="71"/>
        <n x="87"/>
      </t>
    </mdx>
    <mdx n="0" f="v">
      <t c="8">
        <n x="1" s="1"/>
        <n x="2" s="1"/>
        <n x="54" s="1"/>
        <n x="84"/>
        <n x="52"/>
        <n x="39"/>
        <n x="72"/>
        <n x="87"/>
      </t>
    </mdx>
    <mdx n="0" f="v">
      <t c="8">
        <n x="1" s="1"/>
        <n x="2" s="1"/>
        <n x="54" s="1"/>
        <n x="84"/>
        <n x="52"/>
        <n x="39"/>
        <n x="50"/>
        <n x="87"/>
      </t>
    </mdx>
    <mdx n="0" f="v">
      <t c="7" si="8">
        <n x="1" s="1"/>
        <n x="2" s="1"/>
        <n x="3" s="1"/>
        <n x="4"/>
        <n x="5"/>
        <n x="6"/>
        <n x="87"/>
      </t>
    </mdx>
    <mdx n="0" f="v">
      <t c="7" si="8">
        <n x="1" s="1"/>
        <n x="2" s="1"/>
        <n x="3" s="1"/>
        <n x="4"/>
        <n x="5"/>
        <n x="9"/>
        <n x="87"/>
      </t>
    </mdx>
    <mdx n="0" f="v">
      <t c="7" si="8">
        <n x="1" s="1"/>
        <n x="2" s="1"/>
        <n x="3" s="1"/>
        <n x="4"/>
        <n x="5"/>
        <n x="10"/>
        <n x="87"/>
      </t>
    </mdx>
    <mdx n="0" f="v">
      <t c="7" si="8">
        <n x="1" s="1"/>
        <n x="2" s="1"/>
        <n x="3" s="1"/>
        <n x="4"/>
        <n x="5"/>
        <n x="11"/>
        <n x="87"/>
      </t>
    </mdx>
    <mdx n="0" f="v">
      <t c="7" si="8">
        <n x="1" s="1"/>
        <n x="2" s="1"/>
        <n x="3" s="1"/>
        <n x="4"/>
        <n x="5"/>
        <n x="12"/>
        <n x="87"/>
      </t>
    </mdx>
    <mdx n="0" f="v">
      <t c="8" si="8">
        <n x="1" s="1"/>
        <n x="2" s="1"/>
        <n x="3" s="1"/>
        <n x="4"/>
        <n x="5"/>
        <n x="12"/>
        <n x="13"/>
        <n x="87"/>
      </t>
    </mdx>
    <mdx n="0" f="v">
      <t c="7" si="8">
        <n x="1" s="1"/>
        <n x="2" s="1"/>
        <n x="3" s="1"/>
        <n x="4"/>
        <n x="5"/>
        <n x="14"/>
        <n x="87"/>
      </t>
    </mdx>
    <mdx n="0" f="v">
      <t c="8" si="8">
        <n x="1" s="1"/>
        <n x="2" s="1"/>
        <n x="3" s="1"/>
        <n x="4"/>
        <n x="5"/>
        <n x="14"/>
        <n x="13"/>
        <n x="87"/>
      </t>
    </mdx>
    <mdx n="0" f="v">
      <t c="7" si="8">
        <n x="1" s="1"/>
        <n x="2" s="1"/>
        <n x="3" s="1"/>
        <n x="4"/>
        <n x="5"/>
        <n x="15"/>
        <n x="87"/>
      </t>
    </mdx>
    <mdx n="0" f="v">
      <t c="7" si="8">
        <n x="1" s="1"/>
        <n x="2" s="1"/>
        <n x="3" s="1"/>
        <n x="4"/>
        <n x="5"/>
        <n x="16"/>
        <n x="87"/>
      </t>
    </mdx>
    <mdx n="0" f="v">
      <t c="8" si="8">
        <n x="1" s="1"/>
        <n x="2" s="1"/>
        <n x="3" s="1"/>
        <n x="4"/>
        <n x="5"/>
        <n x="16"/>
        <n x="13"/>
        <n x="87"/>
      </t>
    </mdx>
    <mdx n="0" f="v">
      <t c="7" si="8">
        <n x="1" s="1"/>
        <n x="2" s="1"/>
        <n x="3" s="1"/>
        <n x="4"/>
        <n x="5"/>
        <n x="17"/>
        <n x="87"/>
      </t>
    </mdx>
    <mdx n="0" f="v">
      <t c="7" si="8">
        <n x="1" s="1"/>
        <n x="2" s="1"/>
        <n x="3" s="1"/>
        <n x="4"/>
        <n x="5"/>
        <n x="18"/>
        <n x="87"/>
      </t>
    </mdx>
    <mdx n="0" f="v">
      <t c="7" si="8">
        <n x="1" s="1"/>
        <n x="2" s="1"/>
        <n x="3" s="1"/>
        <n x="4"/>
        <n x="5"/>
        <n x="19"/>
        <n x="87"/>
      </t>
    </mdx>
    <mdx n="0" f="v">
      <t c="8" si="8">
        <n x="1" s="1"/>
        <n x="2" s="1"/>
        <n x="3" s="1"/>
        <n x="4"/>
        <n x="5"/>
        <n x="19"/>
        <n x="20"/>
        <n x="87"/>
      </t>
    </mdx>
    <mdx n="0" f="v">
      <t c="8" si="8">
        <n x="1" s="1"/>
        <n x="2" s="1"/>
        <n x="3" s="1"/>
        <n x="4"/>
        <n x="5"/>
        <n x="19"/>
        <n x="21"/>
        <n x="87"/>
      </t>
    </mdx>
    <mdx n="0" f="v">
      <t c="8" si="8">
        <n x="1" s="1"/>
        <n x="2" s="1"/>
        <n x="3" s="1"/>
        <n x="4"/>
        <n x="5"/>
        <n x="19"/>
        <n x="22"/>
        <n x="87"/>
      </t>
    </mdx>
    <mdx n="0" f="v">
      <t c="8" si="8">
        <n x="1" s="1"/>
        <n x="2" s="1"/>
        <n x="3" s="1"/>
        <n x="4"/>
        <n x="5"/>
        <n x="19"/>
        <n x="13"/>
        <n x="87"/>
      </t>
    </mdx>
    <mdx n="0" f="v">
      <t c="8" si="8">
        <n x="1" s="1"/>
        <n x="2" s="1"/>
        <n x="3" s="1"/>
        <n x="4"/>
        <n x="5"/>
        <n x="19"/>
        <n x="26"/>
        <n x="87"/>
      </t>
    </mdx>
    <mdx n="0" f="v">
      <t c="8" si="8">
        <n x="1" s="1"/>
        <n x="2" s="1"/>
        <n x="3" s="1"/>
        <n x="4"/>
        <n x="5"/>
        <n x="19"/>
        <n x="27"/>
        <n x="87"/>
      </t>
    </mdx>
    <mdx n="0" f="v">
      <t c="8" si="8">
        <n x="1" s="1"/>
        <n x="2" s="1"/>
        <n x="3" s="1"/>
        <n x="4"/>
        <n x="5"/>
        <n x="19"/>
        <n x="28"/>
        <n x="87"/>
      </t>
    </mdx>
    <mdx n="0" f="v">
      <t c="7" si="8">
        <n x="1" s="1"/>
        <n x="2" s="1"/>
        <n x="3" s="1"/>
        <n x="4"/>
        <n x="5"/>
        <n x="30"/>
        <n x="87"/>
      </t>
    </mdx>
    <mdx n="0" f="v">
      <t c="8" si="8">
        <n x="1" s="1"/>
        <n x="2" s="1"/>
        <n x="3" s="1"/>
        <n x="4"/>
        <n x="5"/>
        <n x="30"/>
        <n x="20"/>
        <n x="87"/>
      </t>
    </mdx>
    <mdx n="0" f="v">
      <t c="8" si="8">
        <n x="1" s="1"/>
        <n x="2" s="1"/>
        <n x="3" s="1"/>
        <n x="4"/>
        <n x="5"/>
        <n x="30"/>
        <n x="21"/>
        <n x="87"/>
      </t>
    </mdx>
    <mdx n="0" f="v">
      <t c="8" si="8">
        <n x="1" s="1"/>
        <n x="2" s="1"/>
        <n x="3" s="1"/>
        <n x="4"/>
        <n x="5"/>
        <n x="30"/>
        <n x="22"/>
        <n x="87"/>
      </t>
    </mdx>
    <mdx n="0" f="v">
      <t c="8" si="8">
        <n x="1" s="1"/>
        <n x="2" s="1"/>
        <n x="3" s="1"/>
        <n x="4"/>
        <n x="5"/>
        <n x="30"/>
        <n x="13"/>
        <n x="87"/>
      </t>
    </mdx>
    <mdx n="0" f="v">
      <t c="8" si="8">
        <n x="1" s="1"/>
        <n x="2" s="1"/>
        <n x="3" s="1"/>
        <n x="4"/>
        <n x="5"/>
        <n x="30"/>
        <n x="31"/>
        <n x="87"/>
      </t>
    </mdx>
    <mdx n="0" f="v">
      <t c="8" si="8">
        <n x="1" s="1"/>
        <n x="2" s="1"/>
        <n x="3" s="1"/>
        <n x="4"/>
        <n x="5"/>
        <n x="30"/>
        <n x="27"/>
        <n x="87"/>
      </t>
    </mdx>
    <mdx n="0" f="v">
      <t c="8" si="8">
        <n x="1" s="1"/>
        <n x="2" s="1"/>
        <n x="3" s="1"/>
        <n x="4"/>
        <n x="5"/>
        <n x="30"/>
        <n x="28"/>
        <n x="87"/>
      </t>
    </mdx>
    <mdx n="0" f="v">
      <t c="8" si="8">
        <n x="1" s="1"/>
        <n x="2" s="1"/>
        <n x="3" s="1"/>
        <n x="4"/>
        <n x="5"/>
        <n x="30"/>
        <n x="29"/>
        <n x="87"/>
      </t>
    </mdx>
    <mdx n="0" f="v">
      <t c="8" si="8">
        <n x="1" s="1"/>
        <n x="2" s="1"/>
        <n x="3" s="1"/>
        <n x="4"/>
        <n x="5"/>
        <n x="30"/>
        <n x="32"/>
        <n x="87"/>
      </t>
    </mdx>
    <mdx n="0" f="v">
      <t c="7" si="8">
        <n x="1" s="1"/>
        <n x="2" s="1"/>
        <n x="3" s="1"/>
        <n x="4"/>
        <n x="5"/>
        <n x="33"/>
        <n x="87"/>
      </t>
    </mdx>
    <mdx n="0" f="v">
      <t c="8" si="8">
        <n x="1" s="1"/>
        <n x="2" s="1"/>
        <n x="3" s="1"/>
        <n x="4"/>
        <n x="5"/>
        <n x="34"/>
        <n x="20"/>
        <n x="87"/>
      </t>
    </mdx>
    <mdx n="0" f="v">
      <t c="8" si="8">
        <n x="1" s="1"/>
        <n x="2" s="1"/>
        <n x="3" s="1"/>
        <n x="4"/>
        <n x="5"/>
        <n x="34"/>
        <n x="21"/>
        <n x="87"/>
      </t>
    </mdx>
    <mdx n="0" f="v">
      <t c="8" si="8">
        <n x="1" s="1"/>
        <n x="2" s="1"/>
        <n x="3" s="1"/>
        <n x="4"/>
        <n x="5"/>
        <n x="34"/>
        <n x="35"/>
        <n x="87"/>
      </t>
    </mdx>
    <mdx n="0" f="v">
      <t c="8" si="8">
        <n x="1" s="1"/>
        <n x="2" s="1"/>
        <n x="3" s="1"/>
        <n x="4"/>
        <n x="5"/>
        <n x="34"/>
        <n x="36"/>
        <n x="87"/>
      </t>
    </mdx>
    <mdx n="0" f="v">
      <t c="8" si="8">
        <n x="1" s="1"/>
        <n x="2" s="1"/>
        <n x="3" s="1"/>
        <n x="4"/>
        <n x="5"/>
        <n x="34"/>
        <n x="22"/>
        <n x="87"/>
      </t>
    </mdx>
    <mdx n="0" f="v">
      <t c="8" si="8">
        <n x="1" s="1"/>
        <n x="2" s="1"/>
        <n x="3" s="1"/>
        <n x="4"/>
        <n x="5"/>
        <n x="34"/>
        <n x="23"/>
        <n x="87"/>
      </t>
    </mdx>
    <mdx n="0" f="v">
      <t c="8" si="8">
        <n x="1" s="1"/>
        <n x="2" s="1"/>
        <n x="3" s="1"/>
        <n x="4"/>
        <n x="5"/>
        <n x="34"/>
        <n x="24"/>
        <n x="87"/>
      </t>
    </mdx>
    <mdx n="0" f="v">
      <t c="8" si="8">
        <n x="1" s="1"/>
        <n x="2" s="1"/>
        <n x="3" s="1"/>
        <n x="4"/>
        <n x="5"/>
        <n x="34"/>
        <n x="38"/>
        <n x="87"/>
      </t>
    </mdx>
    <mdx n="0" f="v">
      <t c="7" si="8">
        <n x="1" s="1"/>
        <n x="2" s="1"/>
        <n x="3" s="1"/>
        <n x="4"/>
        <n x="5"/>
        <n x="39"/>
        <n x="87"/>
      </t>
    </mdx>
    <mdx n="0" f="v">
      <t c="7" si="8">
        <n x="1" s="1"/>
        <n x="2" s="1"/>
        <n x="3" s="1"/>
        <n x="4"/>
        <n x="5"/>
        <n x="40"/>
        <n x="87"/>
      </t>
    </mdx>
    <mdx n="0" f="v">
      <t c="8" si="8">
        <n x="1" s="1"/>
        <n x="2" s="1"/>
        <n x="3" s="1"/>
        <n x="4"/>
        <n x="5"/>
        <n x="40"/>
        <n x="20"/>
        <n x="87"/>
      </t>
    </mdx>
    <mdx n="0" f="v">
      <t c="8" si="8">
        <n x="1" s="1"/>
        <n x="2" s="1"/>
        <n x="3" s="1"/>
        <n x="4"/>
        <n x="5"/>
        <n x="40"/>
        <n x="21"/>
        <n x="87"/>
      </t>
    </mdx>
    <mdx n="0" f="v">
      <t c="8" si="8">
        <n x="1" s="1"/>
        <n x="2" s="1"/>
        <n x="3" s="1"/>
        <n x="4"/>
        <n x="5"/>
        <n x="40"/>
        <n x="22"/>
        <n x="87"/>
      </t>
    </mdx>
    <mdx n="0" f="v">
      <t c="8" si="8">
        <n x="1" s="1"/>
        <n x="2" s="1"/>
        <n x="3" s="1"/>
        <n x="4"/>
        <n x="5"/>
        <n x="40"/>
        <n x="13"/>
        <n x="87"/>
      </t>
    </mdx>
    <mdx n="0" f="v">
      <t c="8" si="8">
        <n x="1" s="1"/>
        <n x="2" s="1"/>
        <n x="3" s="1"/>
        <n x="4"/>
        <n x="5"/>
        <n x="40"/>
        <n x="24"/>
        <n x="87"/>
      </t>
    </mdx>
    <mdx n="0" f="v">
      <t c="8" si="8">
        <n x="1" s="1"/>
        <n x="2" s="1"/>
        <n x="3" s="1"/>
        <n x="4"/>
        <n x="5"/>
        <n x="40"/>
        <n x="31"/>
        <n x="87"/>
      </t>
    </mdx>
    <mdx n="0" f="v">
      <t c="8" si="8">
        <n x="1" s="1"/>
        <n x="2" s="1"/>
        <n x="3" s="1"/>
        <n x="4"/>
        <n x="5"/>
        <n x="40"/>
        <n x="25"/>
        <n x="87"/>
      </t>
    </mdx>
    <mdx n="0" f="v">
      <t c="8" si="8">
        <n x="1" s="1"/>
        <n x="2" s="1"/>
        <n x="3" s="1"/>
        <n x="4"/>
        <n x="5"/>
        <n x="40"/>
        <n x="26"/>
        <n x="87"/>
      </t>
    </mdx>
    <mdx n="0" f="v">
      <t c="8" si="8">
        <n x="1" s="1"/>
        <n x="2" s="1"/>
        <n x="3" s="1"/>
        <n x="4"/>
        <n x="5"/>
        <n x="40"/>
        <n x="32"/>
        <n x="87"/>
      </t>
    </mdx>
    <mdx n="0" f="v">
      <t c="7" si="8">
        <n x="1" s="1"/>
        <n x="2" s="1"/>
        <n x="3" s="1"/>
        <n x="4"/>
        <n x="5"/>
        <n x="41"/>
        <n x="87"/>
      </t>
    </mdx>
    <mdx n="0" f="v">
      <t c="8" si="8">
        <n x="1" s="1"/>
        <n x="2" s="1"/>
        <n x="3" s="1"/>
        <n x="4"/>
        <n x="5"/>
        <n x="41"/>
        <n x="20"/>
        <n x="87"/>
      </t>
    </mdx>
    <mdx n="0" f="v">
      <t c="8" si="8">
        <n x="1" s="1"/>
        <n x="2" s="1"/>
        <n x="3" s="1"/>
        <n x="4"/>
        <n x="5"/>
        <n x="41"/>
        <n x="42"/>
        <n x="87"/>
      </t>
    </mdx>
    <mdx n="0" f="v">
      <t c="8" si="8">
        <n x="1" s="1"/>
        <n x="2" s="1"/>
        <n x="3" s="1"/>
        <n x="4"/>
        <n x="5"/>
        <n x="41"/>
        <n x="23"/>
        <n x="87"/>
      </t>
    </mdx>
    <mdx n="0" f="v">
      <t c="7" si="8">
        <n x="1" s="1"/>
        <n x="2" s="1"/>
        <n x="3" s="1"/>
        <n x="4"/>
        <n x="5"/>
        <n x="43"/>
        <n x="87"/>
      </t>
    </mdx>
    <mdx n="0" f="v">
      <t c="7" si="8">
        <n x="1" s="1"/>
        <n x="2" s="1"/>
        <n x="3" s="1"/>
        <n x="4"/>
        <n x="5"/>
        <n x="44"/>
        <n x="87"/>
      </t>
    </mdx>
    <mdx n="0" f="v">
      <t c="8" si="8">
        <n x="1" s="1"/>
        <n x="2" s="1"/>
        <n x="3" s="1"/>
        <n x="4"/>
        <n x="5"/>
        <n x="44"/>
        <n x="20"/>
        <n x="87"/>
      </t>
    </mdx>
    <mdx n="0" f="v">
      <t c="8" si="8">
        <n x="1" s="1"/>
        <n x="2" s="1"/>
        <n x="3" s="1"/>
        <n x="4"/>
        <n x="5"/>
        <n x="44"/>
        <n x="22"/>
        <n x="87"/>
      </t>
    </mdx>
    <mdx n="0" f="v">
      <t c="8" si="8">
        <n x="1" s="1"/>
        <n x="2" s="1"/>
        <n x="3" s="1"/>
        <n x="4"/>
        <n x="5"/>
        <n x="44"/>
        <n x="13"/>
        <n x="87"/>
      </t>
    </mdx>
    <mdx n="0" f="v">
      <t c="8" si="8">
        <n x="1" s="1"/>
        <n x="2" s="1"/>
        <n x="3" s="1"/>
        <n x="4"/>
        <n x="5"/>
        <n x="44"/>
        <n x="32"/>
        <n x="87"/>
      </t>
    </mdx>
    <mdx n="0" f="v">
      <t c="7" si="8">
        <n x="1" s="1"/>
        <n x="2" s="1"/>
        <n x="3" s="1"/>
        <n x="4"/>
        <n x="5"/>
        <n x="45"/>
        <n x="87"/>
      </t>
    </mdx>
    <mdx n="0" f="v">
      <t c="8" si="8">
        <n x="1" s="1"/>
        <n x="2" s="1"/>
        <n x="3" s="1"/>
        <n x="4"/>
        <n x="5"/>
        <n x="45"/>
        <n x="20"/>
        <n x="87"/>
      </t>
    </mdx>
    <mdx n="0" f="v">
      <t c="8" si="8">
        <n x="1" s="1"/>
        <n x="2" s="1"/>
        <n x="3" s="1"/>
        <n x="4"/>
        <n x="5"/>
        <n x="45"/>
        <n x="22"/>
        <n x="87"/>
      </t>
    </mdx>
    <mdx n="0" f="v">
      <t c="8" si="8">
        <n x="1" s="1"/>
        <n x="2" s="1"/>
        <n x="3" s="1"/>
        <n x="4"/>
        <n x="5"/>
        <n x="45"/>
        <n x="13"/>
        <n x="87"/>
      </t>
    </mdx>
    <mdx n="0" f="v">
      <t c="7" si="8">
        <n x="1" s="1"/>
        <n x="2" s="1"/>
        <n x="3" s="1"/>
        <n x="4"/>
        <n x="5"/>
        <n x="46"/>
        <n x="87"/>
      </t>
    </mdx>
    <mdx n="0" f="v">
      <t c="8" si="8">
        <n x="1" s="1"/>
        <n x="2" s="1"/>
        <n x="3" s="1"/>
        <n x="4"/>
        <n x="5"/>
        <n x="46"/>
        <n x="20"/>
        <n x="87"/>
      </t>
    </mdx>
    <mdx n="0" f="v">
      <t c="8" si="8">
        <n x="1" s="1"/>
        <n x="2" s="1"/>
        <n x="3" s="1"/>
        <n x="4"/>
        <n x="5"/>
        <n x="46"/>
        <n x="21"/>
        <n x="87"/>
      </t>
    </mdx>
    <mdx n="0" f="v">
      <t c="8" si="8">
        <n x="1" s="1"/>
        <n x="2" s="1"/>
        <n x="3" s="1"/>
        <n x="4"/>
        <n x="5"/>
        <n x="46"/>
        <n x="22"/>
        <n x="87"/>
      </t>
    </mdx>
    <mdx n="0" f="v">
      <t c="8" si="8">
        <n x="1" s="1"/>
        <n x="2" s="1"/>
        <n x="3" s="1"/>
        <n x="4"/>
        <n x="5"/>
        <n x="46"/>
        <n x="13"/>
        <n x="87"/>
      </t>
    </mdx>
    <mdx n="0" f="v">
      <t c="7" si="8">
        <n x="1" s="1"/>
        <n x="2" s="1"/>
        <n x="3" s="1"/>
        <n x="4"/>
        <n x="5"/>
        <n x="47"/>
        <n x="87"/>
      </t>
    </mdx>
    <mdx n="0" f="v">
      <t c="7" si="8">
        <n x="1" s="1"/>
        <n x="2" s="1"/>
        <n x="3" s="1"/>
        <n x="4"/>
        <n x="5"/>
        <n x="48"/>
        <n x="87"/>
      </t>
    </mdx>
    <mdx n="0" f="v">
      <t c="7" si="8">
        <n x="1" s="1"/>
        <n x="2" s="1"/>
        <n x="3" s="1"/>
        <n x="4"/>
        <n x="5"/>
        <n x="49"/>
        <n x="87"/>
      </t>
    </mdx>
    <mdx n="0" f="v">
      <t c="8" si="8">
        <n x="1" s="1"/>
        <n x="2" s="1"/>
        <n x="3" s="1"/>
        <n x="4"/>
        <n x="5"/>
        <n x="49"/>
        <n x="50"/>
        <n x="87"/>
      </t>
    </mdx>
    <mdx n="0" f="v">
      <t c="7" si="8">
        <n x="1" s="1"/>
        <n x="2" s="1"/>
        <n x="3" s="1"/>
        <n x="4"/>
        <n x="5"/>
        <n x="51"/>
        <n x="87"/>
      </t>
    </mdx>
    <mdx n="0" f="v">
      <t c="7" si="8">
        <n x="1" s="1"/>
        <n x="2" s="1"/>
        <n x="3" s="1"/>
        <n x="4"/>
        <n x="52"/>
        <n x="6"/>
        <n x="87"/>
      </t>
    </mdx>
    <mdx n="0" f="v">
      <t c="7" si="8">
        <n x="1" s="1"/>
        <n x="2" s="1"/>
        <n x="3" s="1"/>
        <n x="4"/>
        <n x="52"/>
        <n x="33"/>
        <n x="87"/>
      </t>
    </mdx>
    <mdx n="0" f="v">
      <t c="7" si="8">
        <n x="1" s="1"/>
        <n x="2" s="1"/>
        <n x="3" s="1"/>
        <n x="4"/>
        <n x="52"/>
        <n x="53"/>
        <n x="87"/>
      </t>
    </mdx>
    <mdx n="0" f="v">
      <t c="8" si="8">
        <n x="1" s="1"/>
        <n x="2" s="1"/>
        <n x="3" s="1"/>
        <n x="4"/>
        <n x="52"/>
        <n x="53"/>
        <n x="20"/>
        <n x="87"/>
      </t>
    </mdx>
    <mdx n="0" f="v">
      <t c="8" si="8">
        <n x="1" s="1"/>
        <n x="2" s="1"/>
        <n x="3" s="1"/>
        <n x="4"/>
        <n x="52"/>
        <n x="53"/>
        <n x="21"/>
        <n x="87"/>
      </t>
    </mdx>
    <mdx n="0" f="v">
      <t c="7" si="8">
        <n x="1" s="1"/>
        <n x="2" s="1"/>
        <n x="3" s="1"/>
        <n x="4"/>
        <n x="52"/>
        <n x="39"/>
        <n x="87"/>
      </t>
    </mdx>
    <mdx n="0" f="v">
      <t c="7" si="8">
        <n x="1" s="1"/>
        <n x="2" s="1"/>
        <n x="3" s="1"/>
        <n x="4"/>
        <n x="52"/>
        <n x="43"/>
        <n x="87"/>
      </t>
    </mdx>
    <mdx n="0" f="v">
      <t c="7" si="8">
        <n x="1" s="1"/>
        <n x="2" s="1"/>
        <n x="3" s="1"/>
        <n x="4"/>
        <n x="52"/>
        <n x="45"/>
        <n x="87"/>
      </t>
    </mdx>
    <mdx n="0" f="v">
      <t c="8" si="8">
        <n x="1" s="1"/>
        <n x="2" s="1"/>
        <n x="3" s="1"/>
        <n x="4"/>
        <n x="52"/>
        <n x="45"/>
        <n x="20"/>
        <n x="87"/>
      </t>
    </mdx>
    <mdx n="0" f="v">
      <t c="8" si="8">
        <n x="1" s="1"/>
        <n x="2" s="1"/>
        <n x="3" s="1"/>
        <n x="4"/>
        <n x="52"/>
        <n x="45"/>
        <n x="22"/>
        <n x="87"/>
      </t>
    </mdx>
    <mdx n="0" f="v">
      <t c="8" si="8">
        <n x="1" s="1"/>
        <n x="2" s="1"/>
        <n x="3" s="1"/>
        <n x="4"/>
        <n x="52"/>
        <n x="45"/>
        <n x="13"/>
        <n x="87"/>
      </t>
    </mdx>
    <mdx n="0" f="v">
      <t c="7" si="8">
        <n x="1" s="1"/>
        <n x="2" s="1"/>
        <n x="3" s="1"/>
        <n x="4"/>
        <n x="52"/>
        <n x="46"/>
        <n x="87"/>
      </t>
    </mdx>
    <mdx n="0" f="v">
      <t c="8" si="8">
        <n x="1" s="1"/>
        <n x="2" s="1"/>
        <n x="3" s="1"/>
        <n x="4"/>
        <n x="52"/>
        <n x="46"/>
        <n x="20"/>
        <n x="87"/>
      </t>
    </mdx>
    <mdx n="0" f="v">
      <t c="8" si="8">
        <n x="1" s="1"/>
        <n x="2" s="1"/>
        <n x="3" s="1"/>
        <n x="4"/>
        <n x="52"/>
        <n x="46"/>
        <n x="22"/>
        <n x="87"/>
      </t>
    </mdx>
    <mdx n="0" f="v">
      <t c="8" si="8">
        <n x="1" s="1"/>
        <n x="2" s="1"/>
        <n x="3" s="1"/>
        <n x="4"/>
        <n x="52"/>
        <n x="46"/>
        <n x="13"/>
        <n x="87"/>
      </t>
    </mdx>
    <mdx n="0" f="v">
      <t c="7" si="8">
        <n x="1" s="1"/>
        <n x="2" s="1"/>
        <n x="3" s="1"/>
        <n x="4"/>
        <n x="52"/>
        <n x="47"/>
        <n x="87"/>
      </t>
    </mdx>
    <mdx n="0" f="v">
      <t c="7" si="8">
        <n x="1" s="1"/>
        <n x="2" s="1"/>
        <n x="3" s="1"/>
        <n x="4"/>
        <n x="52"/>
        <n x="48"/>
        <n x="87"/>
      </t>
    </mdx>
    <mdx n="0" f="v">
      <t c="7" si="8">
        <n x="1" s="1"/>
        <n x="2" s="1"/>
        <n x="3" s="1"/>
        <n x="4"/>
        <n x="52"/>
        <n x="49"/>
        <n x="87"/>
      </t>
    </mdx>
    <mdx n="0" f="v">
      <t c="8" si="8">
        <n x="1" s="1"/>
        <n x="2" s="1"/>
        <n x="3" s="1"/>
        <n x="4"/>
        <n x="52"/>
        <n x="49"/>
        <n x="50"/>
        <n x="87"/>
      </t>
    </mdx>
    <mdx n="0" f="v">
      <t c="7">
        <n x="1" s="1"/>
        <n x="2" s="1"/>
        <n x="3" s="1"/>
        <n x="81"/>
        <n x="82"/>
        <n x="39"/>
        <n x="87"/>
      </t>
    </mdx>
    <mdx n="0" f="v">
      <t c="7">
        <n x="1" s="1"/>
        <n x="2" s="1"/>
        <n x="3" s="1"/>
        <n x="81"/>
        <n x="83"/>
        <n x="39"/>
        <n x="87"/>
      </t>
    </mdx>
    <mdx n="0" f="v">
      <t c="7">
        <n x="1" s="1"/>
        <n x="2" s="1"/>
        <n x="3" s="1"/>
        <n x="84"/>
        <n x="52"/>
        <n x="39"/>
        <n x="87"/>
      </t>
    </mdx>
    <mdx n="0" f="v">
      <t c="8">
        <n x="1" s="1"/>
        <n x="2" s="1"/>
        <n x="3" s="1"/>
        <n x="84"/>
        <n x="52"/>
        <n x="39"/>
        <n x="20"/>
        <n x="87"/>
      </t>
    </mdx>
    <mdx n="0" f="v">
      <t c="8">
        <n x="1" s="1"/>
        <n x="2" s="1"/>
        <n x="3" s="1"/>
        <n x="84"/>
        <n x="52"/>
        <n x="39"/>
        <n x="21"/>
        <n x="87"/>
      </t>
    </mdx>
    <mdx n="0" f="v">
      <t c="8">
        <n x="1" s="1"/>
        <n x="2" s="1"/>
        <n x="3" s="1"/>
        <n x="84"/>
        <n x="52"/>
        <n x="39"/>
        <n x="22"/>
        <n x="87"/>
      </t>
    </mdx>
    <mdx n="0" f="v">
      <t c="8">
        <n x="1" s="1"/>
        <n x="2" s="1"/>
        <n x="3" s="1"/>
        <n x="84"/>
        <n x="52"/>
        <n x="39"/>
        <n x="13"/>
        <n x="87"/>
      </t>
    </mdx>
    <mdx n="0" f="v">
      <t c="8">
        <n x="1" s="1"/>
        <n x="2" s="1"/>
        <n x="3" s="1"/>
        <n x="84"/>
        <n x="52"/>
        <n x="39"/>
        <n x="23"/>
        <n x="87"/>
      </t>
    </mdx>
    <mdx n="0" f="v">
      <t c="8">
        <n x="1" s="1"/>
        <n x="2" s="1"/>
        <n x="3" s="1"/>
        <n x="84"/>
        <n x="52"/>
        <n x="39"/>
        <n x="24"/>
        <n x="87"/>
      </t>
    </mdx>
    <mdx n="0" f="v">
      <t c="8">
        <n x="1" s="1"/>
        <n x="2" s="1"/>
        <n x="3" s="1"/>
        <n x="84"/>
        <n x="52"/>
        <n x="39"/>
        <n x="31"/>
        <n x="87"/>
      </t>
    </mdx>
    <mdx n="0" f="v">
      <t c="8">
        <n x="1" s="1"/>
        <n x="2" s="1"/>
        <n x="3" s="1"/>
        <n x="84"/>
        <n x="52"/>
        <n x="39"/>
        <n x="25"/>
        <n x="87"/>
      </t>
    </mdx>
    <mdx n="0" f="v">
      <t c="8">
        <n x="1" s="1"/>
        <n x="2" s="1"/>
        <n x="3" s="1"/>
        <n x="84"/>
        <n x="52"/>
        <n x="39"/>
        <n x="26"/>
        <n x="87"/>
      </t>
    </mdx>
    <mdx n="0" f="v">
      <t c="8">
        <n x="1" s="1"/>
        <n x="2" s="1"/>
        <n x="3" s="1"/>
        <n x="84"/>
        <n x="52"/>
        <n x="39"/>
        <n x="85"/>
        <n x="87"/>
      </t>
    </mdx>
    <mdx n="0" f="v">
      <t c="8">
        <n x="1" s="1"/>
        <n x="2" s="1"/>
        <n x="3" s="1"/>
        <n x="84"/>
        <n x="52"/>
        <n x="39"/>
        <n x="38"/>
        <n x="87"/>
      </t>
    </mdx>
    <mdx n="0" f="v">
      <t c="8">
        <n x="1" s="1"/>
        <n x="2" s="1"/>
        <n x="3" s="1"/>
        <n x="84"/>
        <n x="52"/>
        <n x="39"/>
        <n x="72"/>
        <n x="87"/>
      </t>
    </mdx>
    <mdx n="0" f="v">
      <t c="8">
        <n x="1" s="1"/>
        <n x="2" s="1"/>
        <n x="3" s="1"/>
        <n x="84"/>
        <n x="52"/>
        <n x="39"/>
        <n x="50"/>
        <n x="87"/>
      </t>
    </mdx>
    <mdx n="0" f="v">
      <t c="7" si="8">
        <n x="1" s="1"/>
        <n x="2" s="1"/>
        <n x="79" s="1"/>
        <n x="4"/>
        <n x="5"/>
        <n x="6"/>
        <n x="89"/>
      </t>
    </mdx>
    <mdx n="0" f="v">
      <t c="7" si="8">
        <n x="1" s="1"/>
        <n x="2" s="1"/>
        <n x="79" s="1"/>
        <n x="4"/>
        <n x="5"/>
        <n x="9"/>
        <n x="89"/>
      </t>
    </mdx>
    <mdx n="0" f="v">
      <t c="7" si="8">
        <n x="1" s="1"/>
        <n x="2" s="1"/>
        <n x="79" s="1"/>
        <n x="4"/>
        <n x="5"/>
        <n x="10"/>
        <n x="89"/>
      </t>
    </mdx>
    <mdx n="0" f="v">
      <t c="7" si="8">
        <n x="1" s="1"/>
        <n x="2" s="1"/>
        <n x="79" s="1"/>
        <n x="4"/>
        <n x="5"/>
        <n x="11"/>
        <n x="89"/>
      </t>
    </mdx>
    <mdx n="0" f="v">
      <t c="7" si="8">
        <n x="1" s="1"/>
        <n x="2" s="1"/>
        <n x="79" s="1"/>
        <n x="4"/>
        <n x="5"/>
        <n x="12"/>
        <n x="89"/>
      </t>
    </mdx>
    <mdx n="0" f="v">
      <t c="8" si="8">
        <n x="1" s="1"/>
        <n x="2" s="1"/>
        <n x="79" s="1"/>
        <n x="4"/>
        <n x="5"/>
        <n x="12"/>
        <n x="13"/>
        <n x="89"/>
      </t>
    </mdx>
    <mdx n="0" f="v">
      <t c="8" si="8">
        <n x="1" s="1"/>
        <n x="2" s="1"/>
        <n x="79" s="1"/>
        <n x="4"/>
        <n x="5"/>
        <n x="12"/>
        <n x="57"/>
        <n x="89"/>
      </t>
    </mdx>
    <mdx n="0" f="v">
      <t c="7" si="8">
        <n x="1" s="1"/>
        <n x="2" s="1"/>
        <n x="79" s="1"/>
        <n x="4"/>
        <n x="5"/>
        <n x="14"/>
        <n x="89"/>
      </t>
    </mdx>
    <mdx n="0" f="v">
      <t c="8" si="8">
        <n x="1" s="1"/>
        <n x="2" s="1"/>
        <n x="79" s="1"/>
        <n x="4"/>
        <n x="5"/>
        <n x="14"/>
        <n x="13"/>
        <n x="89"/>
      </t>
    </mdx>
    <mdx n="0" f="v">
      <t c="8" si="8">
        <n x="1" s="1"/>
        <n x="2" s="1"/>
        <n x="79" s="1"/>
        <n x="4"/>
        <n x="5"/>
        <n x="14"/>
        <n x="32"/>
        <n x="89"/>
      </t>
    </mdx>
    <mdx n="0" f="v">
      <t c="7" si="8">
        <n x="1" s="1"/>
        <n x="2" s="1"/>
        <n x="79" s="1"/>
        <n x="4"/>
        <n x="5"/>
        <n x="15"/>
        <n x="89"/>
      </t>
    </mdx>
    <mdx n="0" f="v">
      <t c="7" si="8">
        <n x="1" s="1"/>
        <n x="2" s="1"/>
        <n x="79" s="1"/>
        <n x="4"/>
        <n x="5"/>
        <n x="16"/>
        <n x="89"/>
      </t>
    </mdx>
    <mdx n="0" f="v">
      <t c="8" si="8">
        <n x="1" s="1"/>
        <n x="2" s="1"/>
        <n x="79" s="1"/>
        <n x="4"/>
        <n x="5"/>
        <n x="16"/>
        <n x="13"/>
        <n x="89"/>
      </t>
    </mdx>
    <mdx n="0" f="v">
      <t c="7" si="8">
        <n x="1" s="1"/>
        <n x="2" s="1"/>
        <n x="79" s="1"/>
        <n x="4"/>
        <n x="5"/>
        <n x="17"/>
        <n x="89"/>
      </t>
    </mdx>
    <mdx n="0" f="v">
      <t c="7" si="8">
        <n x="1" s="1"/>
        <n x="2" s="1"/>
        <n x="79" s="1"/>
        <n x="4"/>
        <n x="5"/>
        <n x="18"/>
        <n x="89"/>
      </t>
    </mdx>
    <mdx n="0" f="v">
      <t c="7" si="8">
        <n x="1" s="1"/>
        <n x="2" s="1"/>
        <n x="79" s="1"/>
        <n x="4"/>
        <n x="5"/>
        <n x="56"/>
        <n x="89"/>
      </t>
    </mdx>
    <mdx n="0" f="v">
      <t c="7" si="8">
        <n x="1" s="1"/>
        <n x="2" s="1"/>
        <n x="79" s="1"/>
        <n x="4"/>
        <n x="5"/>
        <n x="19"/>
        <n x="89"/>
      </t>
    </mdx>
    <mdx n="0" f="v">
      <t c="8" si="8">
        <n x="1" s="1"/>
        <n x="2" s="1"/>
        <n x="79" s="1"/>
        <n x="4"/>
        <n x="5"/>
        <n x="19"/>
        <n x="20"/>
        <n x="89"/>
      </t>
    </mdx>
    <mdx n="0" f="v">
      <t c="8" si="8">
        <n x="1" s="1"/>
        <n x="2" s="1"/>
        <n x="79" s="1"/>
        <n x="4"/>
        <n x="5"/>
        <n x="19"/>
        <n x="21"/>
        <n x="89"/>
      </t>
    </mdx>
    <mdx n="0" f="v">
      <t c="8" si="8">
        <n x="1" s="1"/>
        <n x="2" s="1"/>
        <n x="79" s="1"/>
        <n x="4"/>
        <n x="5"/>
        <n x="19"/>
        <n x="22"/>
        <n x="89"/>
      </t>
    </mdx>
    <mdx n="0" f="v">
      <t c="8" si="8">
        <n x="1" s="1"/>
        <n x="2" s="1"/>
        <n x="79" s="1"/>
        <n x="4"/>
        <n x="5"/>
        <n x="19"/>
        <n x="13"/>
        <n x="89"/>
      </t>
    </mdx>
    <mdx n="0" f="v">
      <t c="8" si="8">
        <n x="1" s="1"/>
        <n x="2" s="1"/>
        <n x="79" s="1"/>
        <n x="4"/>
        <n x="5"/>
        <n x="19"/>
        <n x="23"/>
        <n x="89"/>
      </t>
    </mdx>
    <mdx n="0" f="v">
      <t c="8" si="8">
        <n x="1" s="1"/>
        <n x="2" s="1"/>
        <n x="79" s="1"/>
        <n x="4"/>
        <n x="5"/>
        <n x="19"/>
        <n x="24"/>
        <n x="89"/>
      </t>
    </mdx>
    <mdx n="0" f="v">
      <t c="8" si="8">
        <n x="1" s="1"/>
        <n x="2" s="1"/>
        <n x="79" s="1"/>
        <n x="4"/>
        <n x="5"/>
        <n x="19"/>
        <n x="25"/>
        <n x="89"/>
      </t>
    </mdx>
    <mdx n="0" f="v">
      <t c="8" si="8">
        <n x="1" s="1"/>
        <n x="2" s="1"/>
        <n x="79" s="1"/>
        <n x="4"/>
        <n x="5"/>
        <n x="19"/>
        <n x="26"/>
        <n x="89"/>
      </t>
    </mdx>
    <mdx n="0" f="v">
      <t c="8" si="8">
        <n x="1" s="1"/>
        <n x="2" s="1"/>
        <n x="79" s="1"/>
        <n x="4"/>
        <n x="5"/>
        <n x="19"/>
        <n x="27"/>
        <n x="89"/>
      </t>
    </mdx>
    <mdx n="0" f="v">
      <t c="8" si="8">
        <n x="1" s="1"/>
        <n x="2" s="1"/>
        <n x="79" s="1"/>
        <n x="4"/>
        <n x="5"/>
        <n x="19"/>
        <n x="28"/>
        <n x="89"/>
      </t>
    </mdx>
    <mdx n="0" f="v">
      <t c="8" si="8">
        <n x="1" s="1"/>
        <n x="2" s="1"/>
        <n x="79" s="1"/>
        <n x="4"/>
        <n x="5"/>
        <n x="19"/>
        <n x="29"/>
        <n x="89"/>
      </t>
    </mdx>
    <mdx n="0" f="v">
      <t c="7" si="8">
        <n x="1" s="1"/>
        <n x="2" s="1"/>
        <n x="79" s="1"/>
        <n x="4"/>
        <n x="5"/>
        <n x="30"/>
        <n x="89"/>
      </t>
    </mdx>
    <mdx n="0" f="v">
      <t c="8" si="8">
        <n x="1" s="1"/>
        <n x="2" s="1"/>
        <n x="79" s="1"/>
        <n x="4"/>
        <n x="5"/>
        <n x="30"/>
        <n x="20"/>
        <n x="89"/>
      </t>
    </mdx>
    <mdx n="0" f="v">
      <t c="8" si="8">
        <n x="1" s="1"/>
        <n x="2" s="1"/>
        <n x="79" s="1"/>
        <n x="4"/>
        <n x="5"/>
        <n x="30"/>
        <n x="21"/>
        <n x="89"/>
      </t>
    </mdx>
    <mdx n="0" f="v">
      <t c="8" si="8">
        <n x="1" s="1"/>
        <n x="2" s="1"/>
        <n x="79" s="1"/>
        <n x="4"/>
        <n x="5"/>
        <n x="30"/>
        <n x="22"/>
        <n x="89"/>
      </t>
    </mdx>
    <mdx n="0" f="v">
      <t c="8" si="8">
        <n x="1" s="1"/>
        <n x="2" s="1"/>
        <n x="79" s="1"/>
        <n x="4"/>
        <n x="5"/>
        <n x="30"/>
        <n x="13"/>
        <n x="89"/>
      </t>
    </mdx>
    <mdx n="0" f="v">
      <t c="8" si="8">
        <n x="1" s="1"/>
        <n x="2" s="1"/>
        <n x="79" s="1"/>
        <n x="4"/>
        <n x="5"/>
        <n x="30"/>
        <n x="42"/>
        <n x="89"/>
      </t>
    </mdx>
    <mdx n="0" f="v">
      <t c="8" si="8">
        <n x="1" s="1"/>
        <n x="2" s="1"/>
        <n x="79" s="1"/>
        <n x="4"/>
        <n x="5"/>
        <n x="30"/>
        <n x="23"/>
        <n x="89"/>
      </t>
    </mdx>
    <mdx n="0" f="v">
      <t c="8" si="8">
        <n x="1" s="1"/>
        <n x="2" s="1"/>
        <n x="79" s="1"/>
        <n x="4"/>
        <n x="5"/>
        <n x="30"/>
        <n x="24"/>
        <n x="89"/>
      </t>
    </mdx>
    <mdx n="0" f="v">
      <t c="8" si="8">
        <n x="1" s="1"/>
        <n x="2" s="1"/>
        <n x="79" s="1"/>
        <n x="4"/>
        <n x="5"/>
        <n x="30"/>
        <n x="31"/>
        <n x="89"/>
      </t>
    </mdx>
    <mdx n="0" f="v">
      <t c="8" si="8">
        <n x="1" s="1"/>
        <n x="2" s="1"/>
        <n x="79" s="1"/>
        <n x="4"/>
        <n x="5"/>
        <n x="30"/>
        <n x="25"/>
        <n x="89"/>
      </t>
    </mdx>
    <mdx n="0" f="v">
      <t c="8" si="8">
        <n x="1" s="1"/>
        <n x="2" s="1"/>
        <n x="79" s="1"/>
        <n x="4"/>
        <n x="5"/>
        <n x="30"/>
        <n x="27"/>
        <n x="89"/>
      </t>
    </mdx>
    <mdx n="0" f="v">
      <t c="8" si="8">
        <n x="1" s="1"/>
        <n x="2" s="1"/>
        <n x="79" s="1"/>
        <n x="4"/>
        <n x="5"/>
        <n x="30"/>
        <n x="28"/>
        <n x="89"/>
      </t>
    </mdx>
    <mdx n="0" f="v">
      <t c="8" si="8">
        <n x="1" s="1"/>
        <n x="2" s="1"/>
        <n x="79" s="1"/>
        <n x="4"/>
        <n x="5"/>
        <n x="30"/>
        <n x="29"/>
        <n x="89"/>
      </t>
    </mdx>
    <mdx n="0" f="v">
      <t c="8" si="8">
        <n x="1" s="1"/>
        <n x="2" s="1"/>
        <n x="79" s="1"/>
        <n x="4"/>
        <n x="5"/>
        <n x="30"/>
        <n x="32"/>
        <n x="89"/>
      </t>
    </mdx>
    <mdx n="0" f="v">
      <t c="7" si="8">
        <n x="1" s="1"/>
        <n x="2" s="1"/>
        <n x="79" s="1"/>
        <n x="4"/>
        <n x="5"/>
        <n x="33"/>
        <n x="89"/>
      </t>
    </mdx>
    <mdx n="0" f="v">
      <t c="8" si="8">
        <n x="1" s="1"/>
        <n x="2" s="1"/>
        <n x="79" s="1"/>
        <n x="4"/>
        <n x="5"/>
        <n x="34"/>
        <n x="20"/>
        <n x="89"/>
      </t>
    </mdx>
    <mdx n="0" f="v">
      <t c="8" si="8">
        <n x="1" s="1"/>
        <n x="2" s="1"/>
        <n x="79" s="1"/>
        <n x="4"/>
        <n x="5"/>
        <n x="34"/>
        <n x="21"/>
        <n x="89"/>
      </t>
    </mdx>
    <mdx n="0" f="v">
      <t c="8" si="8">
        <n x="1" s="1"/>
        <n x="2" s="1"/>
        <n x="79" s="1"/>
        <n x="4"/>
        <n x="5"/>
        <n x="34"/>
        <n x="69"/>
        <n x="89"/>
      </t>
    </mdx>
    <mdx n="0" f="v">
      <t c="8" si="8">
        <n x="1" s="1"/>
        <n x="2" s="1"/>
        <n x="79" s="1"/>
        <n x="4"/>
        <n x="5"/>
        <n x="34"/>
        <n x="59"/>
        <n x="89"/>
      </t>
    </mdx>
    <mdx n="0" f="v">
      <t c="8" si="8">
        <n x="1" s="1"/>
        <n x="2" s="1"/>
        <n x="79" s="1"/>
        <n x="4"/>
        <n x="5"/>
        <n x="34"/>
        <n x="60"/>
        <n x="89"/>
      </t>
    </mdx>
    <mdx n="0" f="v">
      <t c="8" si="8">
        <n x="1" s="1"/>
        <n x="2" s="1"/>
        <n x="79" s="1"/>
        <n x="4"/>
        <n x="5"/>
        <n x="34"/>
        <n x="70"/>
        <n x="89"/>
      </t>
    </mdx>
    <mdx n="0" f="v">
      <t c="8" si="8">
        <n x="1" s="1"/>
        <n x="2" s="1"/>
        <n x="79" s="1"/>
        <n x="4"/>
        <n x="5"/>
        <n x="34"/>
        <n x="61"/>
        <n x="89"/>
      </t>
    </mdx>
    <mdx n="0" f="v">
      <t c="8" si="8">
        <n x="1" s="1"/>
        <n x="2" s="1"/>
        <n x="79" s="1"/>
        <n x="4"/>
        <n x="5"/>
        <n x="34"/>
        <n x="62"/>
        <n x="89"/>
      </t>
    </mdx>
    <mdx n="0" f="v">
      <t c="8" si="8">
        <n x="1" s="1"/>
        <n x="2" s="1"/>
        <n x="79" s="1"/>
        <n x="4"/>
        <n x="5"/>
        <n x="34"/>
        <n x="63"/>
        <n x="89"/>
      </t>
    </mdx>
    <mdx n="0" f="v">
      <t c="8" si="8">
        <n x="1" s="1"/>
        <n x="2" s="1"/>
        <n x="79" s="1"/>
        <n x="4"/>
        <n x="5"/>
        <n x="34"/>
        <n x="35"/>
        <n x="89"/>
      </t>
    </mdx>
    <mdx n="0" f="v">
      <t c="8" si="8">
        <n x="1" s="1"/>
        <n x="2" s="1"/>
        <n x="79" s="1"/>
        <n x="4"/>
        <n x="5"/>
        <n x="34"/>
        <n x="36"/>
        <n x="89"/>
      </t>
    </mdx>
    <mdx n="0" f="v">
      <t c="8" si="8">
        <n x="1" s="1"/>
        <n x="2" s="1"/>
        <n x="79" s="1"/>
        <n x="4"/>
        <n x="5"/>
        <n x="34"/>
        <n x="90"/>
        <n x="89"/>
      </t>
    </mdx>
    <mdx n="0" f="v">
      <t c="8" si="8">
        <n x="1" s="1"/>
        <n x="2" s="1"/>
        <n x="79" s="1"/>
        <n x="4"/>
        <n x="5"/>
        <n x="34"/>
        <n x="37"/>
        <n x="89"/>
      </t>
    </mdx>
    <mdx n="0" f="v">
      <t c="8" si="8">
        <n x="1" s="1"/>
        <n x="2" s="1"/>
        <n x="79" s="1"/>
        <n x="4"/>
        <n x="5"/>
        <n x="34"/>
        <n x="22"/>
        <n x="89"/>
      </t>
    </mdx>
    <mdx n="0" f="v">
      <t c="8" si="8">
        <n x="1" s="1"/>
        <n x="2" s="1"/>
        <n x="79" s="1"/>
        <n x="4"/>
        <n x="5"/>
        <n x="34"/>
        <n x="13"/>
        <n x="89"/>
      </t>
    </mdx>
    <mdx n="0" f="v">
      <t c="8" si="8">
        <n x="1" s="1"/>
        <n x="2" s="1"/>
        <n x="79" s="1"/>
        <n x="4"/>
        <n x="5"/>
        <n x="34"/>
        <n x="23"/>
        <n x="89"/>
      </t>
    </mdx>
    <mdx n="0" f="v">
      <t c="8" si="8">
        <n x="1" s="1"/>
        <n x="2" s="1"/>
        <n x="79" s="1"/>
        <n x="4"/>
        <n x="5"/>
        <n x="34"/>
        <n x="24"/>
        <n x="89"/>
      </t>
    </mdx>
    <mdx n="0" f="v">
      <t c="8" si="8">
        <n x="1" s="1"/>
        <n x="2" s="1"/>
        <n x="79" s="1"/>
        <n x="4"/>
        <n x="5"/>
        <n x="34"/>
        <n x="25"/>
        <n x="89"/>
      </t>
    </mdx>
    <mdx n="0" f="v">
      <t c="8" si="8">
        <n x="1" s="1"/>
        <n x="2" s="1"/>
        <n x="79" s="1"/>
        <n x="4"/>
        <n x="5"/>
        <n x="34"/>
        <n x="26"/>
        <n x="89"/>
      </t>
    </mdx>
    <mdx n="0" f="v">
      <t c="8" si="8">
        <n x="1" s="1"/>
        <n x="2" s="1"/>
        <n x="79" s="1"/>
        <n x="4"/>
        <n x="5"/>
        <n x="34"/>
        <n x="27"/>
        <n x="89"/>
      </t>
    </mdx>
    <mdx n="0" f="v">
      <t c="8" si="8">
        <n x="1" s="1"/>
        <n x="2" s="1"/>
        <n x="79" s="1"/>
        <n x="4"/>
        <n x="5"/>
        <n x="34"/>
        <n x="29"/>
        <n x="89"/>
      </t>
    </mdx>
    <mdx n="0" f="v">
      <t c="8" si="8">
        <n x="1" s="1"/>
        <n x="2" s="1"/>
        <n x="79" s="1"/>
        <n x="4"/>
        <n x="5"/>
        <n x="34"/>
        <n x="38"/>
        <n x="89"/>
      </t>
    </mdx>
    <mdx n="0" f="v">
      <t c="8" si="8">
        <n x="1" s="1"/>
        <n x="2" s="1"/>
        <n x="79" s="1"/>
        <n x="4"/>
        <n x="5"/>
        <n x="34"/>
        <n x="32"/>
        <n x="89"/>
      </t>
    </mdx>
    <mdx n="0" f="v">
      <t c="7" si="8">
        <n x="1" s="1"/>
        <n x="2" s="1"/>
        <n x="79" s="1"/>
        <n x="4"/>
        <n x="5"/>
        <n x="39"/>
        <n x="89"/>
      </t>
    </mdx>
    <mdx n="0" f="v">
      <t c="7" si="8">
        <n x="1" s="1"/>
        <n x="2" s="1"/>
        <n x="79" s="1"/>
        <n x="4"/>
        <n x="5"/>
        <n x="40"/>
        <n x="89"/>
      </t>
    </mdx>
    <mdx n="0" f="v">
      <t c="8" si="8">
        <n x="1" s="1"/>
        <n x="2" s="1"/>
        <n x="79" s="1"/>
        <n x="4"/>
        <n x="5"/>
        <n x="40"/>
        <n x="20"/>
        <n x="89"/>
      </t>
    </mdx>
    <mdx n="0" f="v">
      <t c="8" si="8">
        <n x="1" s="1"/>
        <n x="2" s="1"/>
        <n x="79" s="1"/>
        <n x="4"/>
        <n x="5"/>
        <n x="40"/>
        <n x="21"/>
        <n x="89"/>
      </t>
    </mdx>
    <mdx n="0" f="v">
      <t c="8" si="8">
        <n x="1" s="1"/>
        <n x="2" s="1"/>
        <n x="79" s="1"/>
        <n x="4"/>
        <n x="5"/>
        <n x="40"/>
        <n x="22"/>
        <n x="89"/>
      </t>
    </mdx>
    <mdx n="0" f="v">
      <t c="8" si="8">
        <n x="1" s="1"/>
        <n x="2" s="1"/>
        <n x="79" s="1"/>
        <n x="4"/>
        <n x="5"/>
        <n x="40"/>
        <n x="13"/>
        <n x="89"/>
      </t>
    </mdx>
    <mdx n="0" f="v">
      <t c="8" si="8">
        <n x="1" s="1"/>
        <n x="2" s="1"/>
        <n x="79" s="1"/>
        <n x="4"/>
        <n x="5"/>
        <n x="40"/>
        <n x="24"/>
        <n x="89"/>
      </t>
    </mdx>
    <mdx n="0" f="v">
      <t c="8" si="8">
        <n x="1" s="1"/>
        <n x="2" s="1"/>
        <n x="79" s="1"/>
        <n x="4"/>
        <n x="5"/>
        <n x="40"/>
        <n x="31"/>
        <n x="89"/>
      </t>
    </mdx>
    <mdx n="0" f="v">
      <t c="8" si="8">
        <n x="1" s="1"/>
        <n x="2" s="1"/>
        <n x="79" s="1"/>
        <n x="4"/>
        <n x="5"/>
        <n x="40"/>
        <n x="25"/>
        <n x="89"/>
      </t>
    </mdx>
    <mdx n="0" f="v">
      <t c="8" si="8">
        <n x="1" s="1"/>
        <n x="2" s="1"/>
        <n x="79" s="1"/>
        <n x="4"/>
        <n x="5"/>
        <n x="40"/>
        <n x="26"/>
        <n x="89"/>
      </t>
    </mdx>
    <mdx n="0" f="v">
      <t c="8" si="8">
        <n x="1" s="1"/>
        <n x="2" s="1"/>
        <n x="79" s="1"/>
        <n x="4"/>
        <n x="5"/>
        <n x="40"/>
        <n x="71"/>
        <n x="89"/>
      </t>
    </mdx>
    <mdx n="0" f="v">
      <t c="8" si="8">
        <n x="1" s="1"/>
        <n x="2" s="1"/>
        <n x="79" s="1"/>
        <n x="4"/>
        <n x="5"/>
        <n x="40"/>
        <n x="32"/>
        <n x="89"/>
      </t>
    </mdx>
    <mdx n="0" f="v">
      <t c="7" si="8">
        <n x="1" s="1"/>
        <n x="2" s="1"/>
        <n x="79" s="1"/>
        <n x="4"/>
        <n x="5"/>
        <n x="41"/>
        <n x="89"/>
      </t>
    </mdx>
    <mdx n="0" f="v">
      <t c="8" si="8">
        <n x="1" s="1"/>
        <n x="2" s="1"/>
        <n x="79" s="1"/>
        <n x="4"/>
        <n x="5"/>
        <n x="41"/>
        <n x="20"/>
        <n x="89"/>
      </t>
    </mdx>
    <mdx n="0" f="v">
      <t c="8" si="8">
        <n x="1" s="1"/>
        <n x="2" s="1"/>
        <n x="79" s="1"/>
        <n x="4"/>
        <n x="5"/>
        <n x="41"/>
        <n x="42"/>
        <n x="89"/>
      </t>
    </mdx>
    <mdx n="0" f="v">
      <t c="8" si="8">
        <n x="1" s="1"/>
        <n x="2" s="1"/>
        <n x="79" s="1"/>
        <n x="4"/>
        <n x="5"/>
        <n x="41"/>
        <n x="23"/>
        <n x="89"/>
      </t>
    </mdx>
    <mdx n="0" f="v">
      <t c="8" si="8">
        <n x="1" s="1"/>
        <n x="2" s="1"/>
        <n x="79" s="1"/>
        <n x="4"/>
        <n x="5"/>
        <n x="41"/>
        <n x="32"/>
        <n x="89"/>
      </t>
    </mdx>
    <mdx n="0" f="v">
      <t c="8" si="8">
        <n x="1" s="1"/>
        <n x="2" s="1"/>
        <n x="79" s="1"/>
        <n x="4"/>
        <n x="5"/>
        <n x="41"/>
        <n x="64"/>
        <n x="89"/>
      </t>
    </mdx>
    <mdx n="0" f="v">
      <t c="8" si="8">
        <n x="1" s="1"/>
        <n x="2" s="1"/>
        <n x="79" s="1"/>
        <n x="4"/>
        <n x="5"/>
        <n x="41"/>
        <n x="55"/>
        <n x="89"/>
      </t>
    </mdx>
    <mdx n="0" f="v">
      <t c="7" si="8">
        <n x="1" s="1"/>
        <n x="2" s="1"/>
        <n x="79" s="1"/>
        <n x="4"/>
        <n x="5"/>
        <n x="43"/>
        <n x="89"/>
      </t>
    </mdx>
    <mdx n="0" f="v">
      <t c="7" si="8">
        <n x="1" s="1"/>
        <n x="2" s="1"/>
        <n x="79" s="1"/>
        <n x="4"/>
        <n x="5"/>
        <n x="44"/>
        <n x="89"/>
      </t>
    </mdx>
    <mdx n="0" f="v">
      <t c="8" si="8">
        <n x="1" s="1"/>
        <n x="2" s="1"/>
        <n x="79" s="1"/>
        <n x="4"/>
        <n x="5"/>
        <n x="44"/>
        <n x="20"/>
        <n x="89"/>
      </t>
    </mdx>
    <mdx n="0" f="v">
      <t c="8" si="8">
        <n x="1" s="1"/>
        <n x="2" s="1"/>
        <n x="79" s="1"/>
        <n x="4"/>
        <n x="5"/>
        <n x="44"/>
        <n x="22"/>
        <n x="89"/>
      </t>
    </mdx>
    <mdx n="0" f="v">
      <t c="8" si="8">
        <n x="1" s="1"/>
        <n x="2" s="1"/>
        <n x="79" s="1"/>
        <n x="4"/>
        <n x="5"/>
        <n x="44"/>
        <n x="13"/>
        <n x="89"/>
      </t>
    </mdx>
    <mdx n="0" f="v">
      <t c="8" si="8">
        <n x="1" s="1"/>
        <n x="2" s="1"/>
        <n x="79" s="1"/>
        <n x="4"/>
        <n x="5"/>
        <n x="44"/>
        <n x="32"/>
        <n x="89"/>
      </t>
    </mdx>
    <mdx n="0" f="v">
      <t c="7" si="8">
        <n x="1" s="1"/>
        <n x="2" s="1"/>
        <n x="79" s="1"/>
        <n x="4"/>
        <n x="5"/>
        <n x="45"/>
        <n x="89"/>
      </t>
    </mdx>
    <mdx n="0" f="v">
      <t c="8" si="8">
        <n x="1" s="1"/>
        <n x="2" s="1"/>
        <n x="79" s="1"/>
        <n x="4"/>
        <n x="5"/>
        <n x="45"/>
        <n x="20"/>
        <n x="89"/>
      </t>
    </mdx>
    <mdx n="0" f="v">
      <t c="8" si="8">
        <n x="1" s="1"/>
        <n x="2" s="1"/>
        <n x="79" s="1"/>
        <n x="4"/>
        <n x="5"/>
        <n x="45"/>
        <n x="22"/>
        <n x="89"/>
      </t>
    </mdx>
    <mdx n="0" f="v">
      <t c="8" si="8">
        <n x="1" s="1"/>
        <n x="2" s="1"/>
        <n x="79" s="1"/>
        <n x="4"/>
        <n x="5"/>
        <n x="45"/>
        <n x="13"/>
        <n x="89"/>
      </t>
    </mdx>
    <mdx n="0" f="v">
      <t c="7" si="8">
        <n x="1" s="1"/>
        <n x="2" s="1"/>
        <n x="79" s="1"/>
        <n x="4"/>
        <n x="5"/>
        <n x="46"/>
        <n x="89"/>
      </t>
    </mdx>
    <mdx n="0" f="v">
      <t c="8" si="8">
        <n x="1" s="1"/>
        <n x="2" s="1"/>
        <n x="79" s="1"/>
        <n x="4"/>
        <n x="5"/>
        <n x="46"/>
        <n x="20"/>
        <n x="89"/>
      </t>
    </mdx>
    <mdx n="0" f="v">
      <t c="8" si="8">
        <n x="1" s="1"/>
        <n x="2" s="1"/>
        <n x="79" s="1"/>
        <n x="4"/>
        <n x="5"/>
        <n x="46"/>
        <n x="21"/>
        <n x="89"/>
      </t>
    </mdx>
    <mdx n="0" f="v">
      <t c="8" si="8">
        <n x="1" s="1"/>
        <n x="2" s="1"/>
        <n x="79" s="1"/>
        <n x="4"/>
        <n x="5"/>
        <n x="46"/>
        <n x="22"/>
        <n x="89"/>
      </t>
    </mdx>
    <mdx n="0" f="v">
      <t c="8" si="8">
        <n x="1" s="1"/>
        <n x="2" s="1"/>
        <n x="79" s="1"/>
        <n x="4"/>
        <n x="5"/>
        <n x="46"/>
        <n x="13"/>
        <n x="89"/>
      </t>
    </mdx>
    <mdx n="0" f="v">
      <t c="8" si="8">
        <n x="1" s="1"/>
        <n x="2" s="1"/>
        <n x="79" s="1"/>
        <n x="4"/>
        <n x="5"/>
        <n x="46"/>
        <n x="27"/>
        <n x="89"/>
      </t>
    </mdx>
    <mdx n="0" f="v">
      <t c="8" si="8">
        <n x="1" s="1"/>
        <n x="2" s="1"/>
        <n x="79" s="1"/>
        <n x="4"/>
        <n x="5"/>
        <n x="46"/>
        <n x="28"/>
        <n x="89"/>
      </t>
    </mdx>
    <mdx n="0" f="v">
      <t c="7" si="8">
        <n x="1" s="1"/>
        <n x="2" s="1"/>
        <n x="79" s="1"/>
        <n x="4"/>
        <n x="5"/>
        <n x="47"/>
        <n x="89"/>
      </t>
    </mdx>
    <mdx n="0" f="v">
      <t c="7" si="8">
        <n x="1" s="1"/>
        <n x="2" s="1"/>
        <n x="79" s="1"/>
        <n x="4"/>
        <n x="5"/>
        <n x="48"/>
        <n x="89"/>
      </t>
    </mdx>
    <mdx n="0" f="v">
      <t c="7" si="8">
        <n x="1" s="1"/>
        <n x="2" s="1"/>
        <n x="79" s="1"/>
        <n x="4"/>
        <n x="5"/>
        <n x="49"/>
        <n x="89"/>
      </t>
    </mdx>
    <mdx n="0" f="v">
      <t c="8" si="8">
        <n x="1" s="1"/>
        <n x="2" s="1"/>
        <n x="79" s="1"/>
        <n x="4"/>
        <n x="5"/>
        <n x="49"/>
        <n x="50"/>
        <n x="89"/>
      </t>
    </mdx>
    <mdx n="0" f="v">
      <t c="8" si="8">
        <n x="1" s="1"/>
        <n x="2" s="1"/>
        <n x="79" s="1"/>
        <n x="4"/>
        <n x="5"/>
        <n x="49"/>
        <n x="72"/>
        <n x="89"/>
      </t>
    </mdx>
    <mdx n="0" f="v">
      <t c="7" si="8">
        <n x="1" s="1"/>
        <n x="2" s="1"/>
        <n x="79" s="1"/>
        <n x="4"/>
        <n x="5"/>
        <n x="51"/>
        <n x="89"/>
      </t>
    </mdx>
    <mdx n="0" f="v">
      <t c="7" si="8">
        <n x="1" s="1"/>
        <n x="2" s="1"/>
        <n x="79" s="1"/>
        <n x="4"/>
        <n x="52"/>
        <n x="6"/>
        <n x="89"/>
      </t>
    </mdx>
    <mdx n="0" f="v">
      <t c="7" si="8">
        <n x="1" s="1"/>
        <n x="2" s="1"/>
        <n x="79" s="1"/>
        <n x="4"/>
        <n x="52"/>
        <n x="17"/>
        <n x="89"/>
      </t>
    </mdx>
    <mdx n="0" f="v">
      <t c="7" si="8">
        <n x="1" s="1"/>
        <n x="2" s="1"/>
        <n x="79" s="1"/>
        <n x="4"/>
        <n x="52"/>
        <n x="65"/>
        <n x="89"/>
      </t>
    </mdx>
    <mdx n="0" f="v">
      <t c="7" si="8">
        <n x="1" s="1"/>
        <n x="2" s="1"/>
        <n x="79" s="1"/>
        <n x="4"/>
        <n x="52"/>
        <n x="66"/>
        <n x="89"/>
      </t>
    </mdx>
    <mdx n="0" f="v">
      <t c="8" si="8">
        <n x="1" s="1"/>
        <n x="2" s="1"/>
        <n x="79" s="1"/>
        <n x="4"/>
        <n x="52"/>
        <n x="66"/>
        <n x="50"/>
        <n x="89"/>
      </t>
    </mdx>
    <mdx n="0" f="v">
      <t c="7" si="8">
        <n x="1" s="1"/>
        <n x="2" s="1"/>
        <n x="79" s="1"/>
        <n x="4"/>
        <n x="52"/>
        <n x="67"/>
        <n x="89"/>
      </t>
    </mdx>
    <mdx n="0" f="v">
      <t c="8" si="8">
        <n x="1" s="1"/>
        <n x="2" s="1"/>
        <n x="79" s="1"/>
        <n x="4"/>
        <n x="52"/>
        <n x="67"/>
        <n x="50"/>
        <n x="89"/>
      </t>
    </mdx>
    <mdx n="0" f="v">
      <t c="7" si="8">
        <n x="1" s="1"/>
        <n x="2" s="1"/>
        <n x="79" s="1"/>
        <n x="4"/>
        <n x="52"/>
        <n x="33"/>
        <n x="89"/>
      </t>
    </mdx>
    <mdx n="0" f="v">
      <t c="7" si="8">
        <n x="1" s="1"/>
        <n x="2" s="1"/>
        <n x="79" s="1"/>
        <n x="4"/>
        <n x="52"/>
        <n x="73"/>
        <n x="89"/>
      </t>
    </mdx>
    <mdx n="0" f="v">
      <t c="8" si="8">
        <n x="1" s="1"/>
        <n x="2" s="1"/>
        <n x="79" s="1"/>
        <n x="4"/>
        <n x="52"/>
        <n x="73"/>
        <n x="20"/>
        <n x="89"/>
      </t>
    </mdx>
    <mdx n="0" f="v">
      <t c="8" si="8">
        <n x="1" s="1"/>
        <n x="2" s="1"/>
        <n x="79" s="1"/>
        <n x="4"/>
        <n x="52"/>
        <n x="73"/>
        <n x="22"/>
        <n x="89"/>
      </t>
    </mdx>
    <mdx n="0" f="v">
      <t c="8" si="8">
        <n x="1" s="1"/>
        <n x="2" s="1"/>
        <n x="79" s="1"/>
        <n x="4"/>
        <n x="52"/>
        <n x="73"/>
        <n x="13"/>
        <n x="89"/>
      </t>
    </mdx>
    <mdx n="0" f="v">
      <t c="7" si="8">
        <n x="1" s="1"/>
        <n x="2" s="1"/>
        <n x="79" s="1"/>
        <n x="4"/>
        <n x="52"/>
        <n x="53"/>
        <n x="89"/>
      </t>
    </mdx>
    <mdx n="0" f="v">
      <t c="8" si="8">
        <n x="1" s="1"/>
        <n x="2" s="1"/>
        <n x="79" s="1"/>
        <n x="4"/>
        <n x="52"/>
        <n x="53"/>
        <n x="20"/>
        <n x="89"/>
      </t>
    </mdx>
    <mdx n="0" f="v">
      <t c="8" si="8">
        <n x="1" s="1"/>
        <n x="2" s="1"/>
        <n x="79" s="1"/>
        <n x="4"/>
        <n x="52"/>
        <n x="53"/>
        <n x="21"/>
        <n x="89"/>
      </t>
    </mdx>
    <mdx n="0" f="v">
      <t c="8" si="8">
        <n x="1" s="1"/>
        <n x="2" s="1"/>
        <n x="79" s="1"/>
        <n x="4"/>
        <n x="52"/>
        <n x="53"/>
        <n x="22"/>
        <n x="89"/>
      </t>
    </mdx>
    <mdx n="0" f="v">
      <t c="8" si="8">
        <n x="1" s="1"/>
        <n x="2" s="1"/>
        <n x="79" s="1"/>
        <n x="4"/>
        <n x="52"/>
        <n x="53"/>
        <n x="13"/>
        <n x="89"/>
      </t>
    </mdx>
    <mdx n="0" f="v">
      <t c="7" si="8">
        <n x="1" s="1"/>
        <n x="2" s="1"/>
        <n x="79" s="1"/>
        <n x="4"/>
        <n x="52"/>
        <n x="39"/>
        <n x="89"/>
      </t>
    </mdx>
    <mdx n="0" f="v">
      <t c="7" si="8">
        <n x="1" s="1"/>
        <n x="2" s="1"/>
        <n x="79" s="1"/>
        <n x="4"/>
        <n x="52"/>
        <n x="43"/>
        <n x="89"/>
      </t>
    </mdx>
    <mdx n="0" f="v">
      <t c="7" si="8">
        <n x="1" s="1"/>
        <n x="2" s="1"/>
        <n x="79" s="1"/>
        <n x="4"/>
        <n x="52"/>
        <n x="44"/>
        <n x="89"/>
      </t>
    </mdx>
    <mdx n="0" f="v">
      <t c="8" si="8">
        <n x="1" s="1"/>
        <n x="2" s="1"/>
        <n x="79" s="1"/>
        <n x="4"/>
        <n x="52"/>
        <n x="44"/>
        <n x="20"/>
        <n x="89"/>
      </t>
    </mdx>
    <mdx n="0" f="v">
      <t c="8" si="8">
        <n x="1" s="1"/>
        <n x="2" s="1"/>
        <n x="79" s="1"/>
        <n x="4"/>
        <n x="52"/>
        <n x="44"/>
        <n x="22"/>
        <n x="89"/>
      </t>
    </mdx>
    <mdx n="0" f="v">
      <t c="8" si="8">
        <n x="1" s="1"/>
        <n x="2" s="1"/>
        <n x="79" s="1"/>
        <n x="4"/>
        <n x="52"/>
        <n x="44"/>
        <n x="13"/>
        <n x="89"/>
      </t>
    </mdx>
    <mdx n="0" f="v">
      <t c="7" si="8">
        <n x="1" s="1"/>
        <n x="2" s="1"/>
        <n x="79" s="1"/>
        <n x="4"/>
        <n x="52"/>
        <n x="45"/>
        <n x="89"/>
      </t>
    </mdx>
    <mdx n="0" f="v">
      <t c="8" si="8">
        <n x="1" s="1"/>
        <n x="2" s="1"/>
        <n x="79" s="1"/>
        <n x="4"/>
        <n x="52"/>
        <n x="45"/>
        <n x="20"/>
        <n x="89"/>
      </t>
    </mdx>
    <mdx n="0" f="v">
      <t c="8" si="8">
        <n x="1" s="1"/>
        <n x="2" s="1"/>
        <n x="79" s="1"/>
        <n x="4"/>
        <n x="52"/>
        <n x="45"/>
        <n x="22"/>
        <n x="89"/>
      </t>
    </mdx>
    <mdx n="0" f="v">
      <t c="8" si="8">
        <n x="1" s="1"/>
        <n x="2" s="1"/>
        <n x="79" s="1"/>
        <n x="4"/>
        <n x="52"/>
        <n x="45"/>
        <n x="13"/>
        <n x="89"/>
      </t>
    </mdx>
    <mdx n="0" f="v">
      <t c="7" si="8">
        <n x="1" s="1"/>
        <n x="2" s="1"/>
        <n x="79" s="1"/>
        <n x="4"/>
        <n x="52"/>
        <n x="46"/>
        <n x="89"/>
      </t>
    </mdx>
    <mdx n="0" f="v">
      <t c="8" si="8">
        <n x="1" s="1"/>
        <n x="2" s="1"/>
        <n x="79" s="1"/>
        <n x="4"/>
        <n x="52"/>
        <n x="46"/>
        <n x="20"/>
        <n x="89"/>
      </t>
    </mdx>
    <mdx n="0" f="v">
      <t c="8" si="8">
        <n x="1" s="1"/>
        <n x="2" s="1"/>
        <n x="79" s="1"/>
        <n x="4"/>
        <n x="52"/>
        <n x="46"/>
        <n x="21"/>
        <n x="89"/>
      </t>
    </mdx>
    <mdx n="0" f="v">
      <t c="8" si="8">
        <n x="1" s="1"/>
        <n x="2" s="1"/>
        <n x="79" s="1"/>
        <n x="4"/>
        <n x="52"/>
        <n x="46"/>
        <n x="22"/>
        <n x="89"/>
      </t>
    </mdx>
    <mdx n="0" f="v">
      <t c="8" si="8">
        <n x="1" s="1"/>
        <n x="2" s="1"/>
        <n x="79" s="1"/>
        <n x="4"/>
        <n x="52"/>
        <n x="46"/>
        <n x="13"/>
        <n x="89"/>
      </t>
    </mdx>
    <mdx n="0" f="v">
      <t c="8" si="8">
        <n x="1" s="1"/>
        <n x="2" s="1"/>
        <n x="79" s="1"/>
        <n x="4"/>
        <n x="52"/>
        <n x="46"/>
        <n x="27"/>
        <n x="89"/>
      </t>
    </mdx>
    <mdx n="0" f="v">
      <t c="8" si="8">
        <n x="1" s="1"/>
        <n x="2" s="1"/>
        <n x="79" s="1"/>
        <n x="4"/>
        <n x="52"/>
        <n x="46"/>
        <n x="28"/>
        <n x="89"/>
      </t>
    </mdx>
    <mdx n="0" f="v">
      <t c="7" si="8">
        <n x="1" s="1"/>
        <n x="2" s="1"/>
        <n x="79" s="1"/>
        <n x="4"/>
        <n x="52"/>
        <n x="47"/>
        <n x="89"/>
      </t>
    </mdx>
    <mdx n="0" f="v">
      <t c="7" si="8">
        <n x="1" s="1"/>
        <n x="2" s="1"/>
        <n x="79" s="1"/>
        <n x="4"/>
        <n x="52"/>
        <n x="48"/>
        <n x="89"/>
      </t>
    </mdx>
    <mdx n="0" f="v">
      <t c="7" si="8">
        <n x="1" s="1"/>
        <n x="2" s="1"/>
        <n x="79" s="1"/>
        <n x="4"/>
        <n x="52"/>
        <n x="49"/>
        <n x="89"/>
      </t>
    </mdx>
    <mdx n="0" f="v">
      <t c="8" si="8">
        <n x="1" s="1"/>
        <n x="2" s="1"/>
        <n x="79" s="1"/>
        <n x="4"/>
        <n x="52"/>
        <n x="49"/>
        <n x="50"/>
        <n x="89"/>
      </t>
    </mdx>
    <mdx n="0" f="v">
      <t c="8" si="8">
        <n x="1" s="1"/>
        <n x="2" s="1"/>
        <n x="79" s="1"/>
        <n x="4"/>
        <n x="52"/>
        <n x="49"/>
        <n x="72"/>
        <n x="89"/>
      </t>
    </mdx>
    <mdx n="0" f="v">
      <t c="7">
        <n x="1" s="1"/>
        <n x="2" s="1"/>
        <n x="79" s="1"/>
        <n x="81"/>
        <n x="82"/>
        <n x="39"/>
        <n x="89"/>
      </t>
    </mdx>
    <mdx n="0" f="v">
      <t c="7">
        <n x="1" s="1"/>
        <n x="2" s="1"/>
        <n x="79" s="1"/>
        <n x="81"/>
        <n x="83"/>
        <n x="39"/>
        <n x="89"/>
      </t>
    </mdx>
    <mdx n="0" f="v">
      <t c="7">
        <n x="1" s="1"/>
        <n x="2" s="1"/>
        <n x="79" s="1"/>
        <n x="84"/>
        <n x="52"/>
        <n x="39"/>
        <n x="89"/>
      </t>
    </mdx>
    <mdx n="0" f="v">
      <t c="8">
        <n x="1" s="1"/>
        <n x="2" s="1"/>
        <n x="79" s="1"/>
        <n x="84"/>
        <n x="52"/>
        <n x="39"/>
        <n x="20"/>
        <n x="89"/>
      </t>
    </mdx>
    <mdx n="0" f="v">
      <t c="8">
        <n x="1" s="1"/>
        <n x="2" s="1"/>
        <n x="79" s="1"/>
        <n x="84"/>
        <n x="52"/>
        <n x="39"/>
        <n x="21"/>
        <n x="89"/>
      </t>
    </mdx>
    <mdx n="0" f="v">
      <t c="8">
        <n x="1" s="1"/>
        <n x="2" s="1"/>
        <n x="79" s="1"/>
        <n x="84"/>
        <n x="52"/>
        <n x="39"/>
        <n x="22"/>
        <n x="89"/>
      </t>
    </mdx>
    <mdx n="0" f="v">
      <t c="8">
        <n x="1" s="1"/>
        <n x="2" s="1"/>
        <n x="79" s="1"/>
        <n x="84"/>
        <n x="52"/>
        <n x="39"/>
        <n x="13"/>
        <n x="89"/>
      </t>
    </mdx>
    <mdx n="0" f="v">
      <t c="8">
        <n x="1" s="1"/>
        <n x="2" s="1"/>
        <n x="79" s="1"/>
        <n x="84"/>
        <n x="52"/>
        <n x="39"/>
        <n x="23"/>
        <n x="89"/>
      </t>
    </mdx>
    <mdx n="0" f="v">
      <t c="8">
        <n x="1" s="1"/>
        <n x="2" s="1"/>
        <n x="79" s="1"/>
        <n x="84"/>
        <n x="52"/>
        <n x="39"/>
        <n x="24"/>
        <n x="89"/>
      </t>
    </mdx>
    <mdx n="0" f="v">
      <t c="8">
        <n x="1" s="1"/>
        <n x="2" s="1"/>
        <n x="79" s="1"/>
        <n x="84"/>
        <n x="52"/>
        <n x="39"/>
        <n x="31"/>
        <n x="89"/>
      </t>
    </mdx>
    <mdx n="0" f="v">
      <t c="8">
        <n x="1" s="1"/>
        <n x="2" s="1"/>
        <n x="79" s="1"/>
        <n x="84"/>
        <n x="52"/>
        <n x="39"/>
        <n x="25"/>
        <n x="89"/>
      </t>
    </mdx>
    <mdx n="0" f="v">
      <t c="8">
        <n x="1" s="1"/>
        <n x="2" s="1"/>
        <n x="79" s="1"/>
        <n x="84"/>
        <n x="52"/>
        <n x="39"/>
        <n x="26"/>
        <n x="89"/>
      </t>
    </mdx>
    <mdx n="0" f="v">
      <t c="8">
        <n x="1" s="1"/>
        <n x="2" s="1"/>
        <n x="79" s="1"/>
        <n x="84"/>
        <n x="52"/>
        <n x="39"/>
        <n x="85"/>
        <n x="89"/>
      </t>
    </mdx>
    <mdx n="0" f="v">
      <t c="8">
        <n x="1" s="1"/>
        <n x="2" s="1"/>
        <n x="79" s="1"/>
        <n x="84"/>
        <n x="52"/>
        <n x="39"/>
        <n x="27"/>
        <n x="89"/>
      </t>
    </mdx>
    <mdx n="0" f="v">
      <t c="8">
        <n x="1" s="1"/>
        <n x="2" s="1"/>
        <n x="79" s="1"/>
        <n x="84"/>
        <n x="52"/>
        <n x="39"/>
        <n x="28"/>
        <n x="89"/>
      </t>
    </mdx>
    <mdx n="0" f="v">
      <t c="8">
        <n x="1" s="1"/>
        <n x="2" s="1"/>
        <n x="79" s="1"/>
        <n x="84"/>
        <n x="52"/>
        <n x="39"/>
        <n x="29"/>
        <n x="89"/>
      </t>
    </mdx>
    <mdx n="0" f="v">
      <t c="8">
        <n x="1" s="1"/>
        <n x="2" s="1"/>
        <n x="79" s="1"/>
        <n x="84"/>
        <n x="52"/>
        <n x="39"/>
        <n x="38"/>
        <n x="89"/>
      </t>
    </mdx>
    <mdx n="0" f="v">
      <t c="8">
        <n x="1" s="1"/>
        <n x="2" s="1"/>
        <n x="79" s="1"/>
        <n x="84"/>
        <n x="52"/>
        <n x="39"/>
        <n x="71"/>
        <n x="89"/>
      </t>
    </mdx>
    <mdx n="0" f="v">
      <t c="8">
        <n x="1" s="1"/>
        <n x="2" s="1"/>
        <n x="79" s="1"/>
        <n x="84"/>
        <n x="52"/>
        <n x="39"/>
        <n x="72"/>
        <n x="89"/>
      </t>
    </mdx>
    <mdx n="0" f="v">
      <t c="8">
        <n x="1" s="1"/>
        <n x="2" s="1"/>
        <n x="79" s="1"/>
        <n x="84"/>
        <n x="52"/>
        <n x="39"/>
        <n x="50"/>
        <n x="89"/>
      </t>
    </mdx>
    <mdx n="0" f="v">
      <t c="7" si="8">
        <n x="1" s="1"/>
        <n x="2" s="1"/>
        <n x="54" s="1"/>
        <n x="4"/>
        <n x="5"/>
        <n x="6"/>
        <n x="89"/>
      </t>
    </mdx>
    <mdx n="0" f="v">
      <t c="7" si="8">
        <n x="1" s="1"/>
        <n x="2" s="1"/>
        <n x="54" s="1"/>
        <n x="4"/>
        <n x="5"/>
        <n x="9"/>
        <n x="89"/>
      </t>
    </mdx>
    <mdx n="0" f="v">
      <t c="7" si="8">
        <n x="1" s="1"/>
        <n x="2" s="1"/>
        <n x="54" s="1"/>
        <n x="4"/>
        <n x="5"/>
        <n x="10"/>
        <n x="89"/>
      </t>
    </mdx>
    <mdx n="0" f="v">
      <t c="7" si="8">
        <n x="1" s="1"/>
        <n x="2" s="1"/>
        <n x="54" s="1"/>
        <n x="4"/>
        <n x="5"/>
        <n x="11"/>
        <n x="89"/>
      </t>
    </mdx>
    <mdx n="0" f="v">
      <t c="7" si="8">
        <n x="1" s="1"/>
        <n x="2" s="1"/>
        <n x="54" s="1"/>
        <n x="4"/>
        <n x="5"/>
        <n x="12"/>
        <n x="89"/>
      </t>
    </mdx>
    <mdx n="0" f="v">
      <t c="8" si="8">
        <n x="1" s="1"/>
        <n x="2" s="1"/>
        <n x="54" s="1"/>
        <n x="4"/>
        <n x="5"/>
        <n x="12"/>
        <n x="13"/>
        <n x="89"/>
      </t>
    </mdx>
    <mdx n="0" f="v">
      <t c="7" si="8">
        <n x="1" s="1"/>
        <n x="2" s="1"/>
        <n x="54" s="1"/>
        <n x="4"/>
        <n x="5"/>
        <n x="14"/>
        <n x="89"/>
      </t>
    </mdx>
    <mdx n="0" f="v">
      <t c="8" si="8">
        <n x="1" s="1"/>
        <n x="2" s="1"/>
        <n x="54" s="1"/>
        <n x="4"/>
        <n x="5"/>
        <n x="14"/>
        <n x="13"/>
        <n x="89"/>
      </t>
    </mdx>
    <mdx n="0" f="v">
      <t c="7" si="8">
        <n x="1" s="1"/>
        <n x="2" s="1"/>
        <n x="54" s="1"/>
        <n x="4"/>
        <n x="5"/>
        <n x="15"/>
        <n x="89"/>
      </t>
    </mdx>
    <mdx n="0" f="v">
      <t c="7" si="8">
        <n x="1" s="1"/>
        <n x="2" s="1"/>
        <n x="54" s="1"/>
        <n x="4"/>
        <n x="5"/>
        <n x="16"/>
        <n x="89"/>
      </t>
    </mdx>
    <mdx n="0" f="v">
      <t c="8" si="8">
        <n x="1" s="1"/>
        <n x="2" s="1"/>
        <n x="54" s="1"/>
        <n x="4"/>
        <n x="5"/>
        <n x="16"/>
        <n x="13"/>
        <n x="89"/>
      </t>
    </mdx>
    <mdx n="0" f="v">
      <t c="7" si="8">
        <n x="1" s="1"/>
        <n x="2" s="1"/>
        <n x="54" s="1"/>
        <n x="4"/>
        <n x="5"/>
        <n x="17"/>
        <n x="89"/>
      </t>
    </mdx>
    <mdx n="0" f="v">
      <t c="7" si="8">
        <n x="1" s="1"/>
        <n x="2" s="1"/>
        <n x="54" s="1"/>
        <n x="4"/>
        <n x="5"/>
        <n x="18"/>
        <n x="89"/>
      </t>
    </mdx>
    <mdx n="0" f="v">
      <t c="7" si="8">
        <n x="1" s="1"/>
        <n x="2" s="1"/>
        <n x="54" s="1"/>
        <n x="4"/>
        <n x="5"/>
        <n x="56"/>
        <n x="89"/>
      </t>
    </mdx>
    <mdx n="0" f="v">
      <t c="7" si="8">
        <n x="1" s="1"/>
        <n x="2" s="1"/>
        <n x="54" s="1"/>
        <n x="4"/>
        <n x="5"/>
        <n x="19"/>
        <n x="89"/>
      </t>
    </mdx>
    <mdx n="0" f="v">
      <t c="8" si="8">
        <n x="1" s="1"/>
        <n x="2" s="1"/>
        <n x="54" s="1"/>
        <n x="4"/>
        <n x="5"/>
        <n x="19"/>
        <n x="20"/>
        <n x="89"/>
      </t>
    </mdx>
    <mdx n="0" f="v">
      <t c="8" si="8">
        <n x="1" s="1"/>
        <n x="2" s="1"/>
        <n x="54" s="1"/>
        <n x="4"/>
        <n x="5"/>
        <n x="19"/>
        <n x="21"/>
        <n x="89"/>
      </t>
    </mdx>
    <mdx n="0" f="v">
      <t c="8" si="8">
        <n x="1" s="1"/>
        <n x="2" s="1"/>
        <n x="54" s="1"/>
        <n x="4"/>
        <n x="5"/>
        <n x="19"/>
        <n x="22"/>
        <n x="89"/>
      </t>
    </mdx>
    <mdx n="0" f="v">
      <t c="8" si="8">
        <n x="1" s="1"/>
        <n x="2" s="1"/>
        <n x="54" s="1"/>
        <n x="4"/>
        <n x="5"/>
        <n x="19"/>
        <n x="13"/>
        <n x="89"/>
      </t>
    </mdx>
    <mdx n="0" f="v">
      <t c="8" si="8">
        <n x="1" s="1"/>
        <n x="2" s="1"/>
        <n x="54" s="1"/>
        <n x="4"/>
        <n x="5"/>
        <n x="19"/>
        <n x="23"/>
        <n x="89"/>
      </t>
    </mdx>
    <mdx n="0" f="v">
      <t c="8" si="8">
        <n x="1" s="1"/>
        <n x="2" s="1"/>
        <n x="54" s="1"/>
        <n x="4"/>
        <n x="5"/>
        <n x="19"/>
        <n x="24"/>
        <n x="89"/>
      </t>
    </mdx>
    <mdx n="0" f="v">
      <t c="8" si="8">
        <n x="1" s="1"/>
        <n x="2" s="1"/>
        <n x="54" s="1"/>
        <n x="4"/>
        <n x="5"/>
        <n x="19"/>
        <n x="27"/>
        <n x="89"/>
      </t>
    </mdx>
    <mdx n="0" f="v">
      <t c="8" si="8">
        <n x="1" s="1"/>
        <n x="2" s="1"/>
        <n x="54" s="1"/>
        <n x="4"/>
        <n x="5"/>
        <n x="19"/>
        <n x="28"/>
        <n x="89"/>
      </t>
    </mdx>
    <mdx n="0" f="v">
      <t c="8" si="8">
        <n x="1" s="1"/>
        <n x="2" s="1"/>
        <n x="54" s="1"/>
        <n x="4"/>
        <n x="5"/>
        <n x="19"/>
        <n x="29"/>
        <n x="89"/>
      </t>
    </mdx>
    <mdx n="0" f="v">
      <t c="7" si="8">
        <n x="1" s="1"/>
        <n x="2" s="1"/>
        <n x="54" s="1"/>
        <n x="4"/>
        <n x="5"/>
        <n x="30"/>
        <n x="89"/>
      </t>
    </mdx>
    <mdx n="0" f="v">
      <t c="8" si="8">
        <n x="1" s="1"/>
        <n x="2" s="1"/>
        <n x="54" s="1"/>
        <n x="4"/>
        <n x="5"/>
        <n x="30"/>
        <n x="20"/>
        <n x="89"/>
      </t>
    </mdx>
    <mdx n="0" f="v">
      <t c="8" si="8">
        <n x="1" s="1"/>
        <n x="2" s="1"/>
        <n x="54" s="1"/>
        <n x="4"/>
        <n x="5"/>
        <n x="30"/>
        <n x="21"/>
        <n x="89"/>
      </t>
    </mdx>
    <mdx n="0" f="v">
      <t c="8" si="8">
        <n x="1" s="1"/>
        <n x="2" s="1"/>
        <n x="54" s="1"/>
        <n x="4"/>
        <n x="5"/>
        <n x="30"/>
        <n x="22"/>
        <n x="89"/>
      </t>
    </mdx>
    <mdx n="0" f="v">
      <t c="8" si="8">
        <n x="1" s="1"/>
        <n x="2" s="1"/>
        <n x="54" s="1"/>
        <n x="4"/>
        <n x="5"/>
        <n x="30"/>
        <n x="13"/>
        <n x="89"/>
      </t>
    </mdx>
    <mdx n="0" f="v">
      <t c="8" si="8">
        <n x="1" s="1"/>
        <n x="2" s="1"/>
        <n x="54" s="1"/>
        <n x="4"/>
        <n x="5"/>
        <n x="30"/>
        <n x="23"/>
        <n x="89"/>
      </t>
    </mdx>
    <mdx n="0" f="v">
      <t c="8" si="8">
        <n x="1" s="1"/>
        <n x="2" s="1"/>
        <n x="54" s="1"/>
        <n x="4"/>
        <n x="5"/>
        <n x="30"/>
        <n x="24"/>
        <n x="89"/>
      </t>
    </mdx>
    <mdx n="0" f="v">
      <t c="8" si="8">
        <n x="1" s="1"/>
        <n x="2" s="1"/>
        <n x="54" s="1"/>
        <n x="4"/>
        <n x="5"/>
        <n x="30"/>
        <n x="27"/>
        <n x="89"/>
      </t>
    </mdx>
    <mdx n="0" f="v">
      <t c="8" si="8">
        <n x="1" s="1"/>
        <n x="2" s="1"/>
        <n x="54" s="1"/>
        <n x="4"/>
        <n x="5"/>
        <n x="30"/>
        <n x="28"/>
        <n x="89"/>
      </t>
    </mdx>
    <mdx n="0" f="v">
      <t c="8" si="8">
        <n x="1" s="1"/>
        <n x="2" s="1"/>
        <n x="54" s="1"/>
        <n x="4"/>
        <n x="5"/>
        <n x="30"/>
        <n x="29"/>
        <n x="89"/>
      </t>
    </mdx>
    <mdx n="0" f="v">
      <t c="8" si="8">
        <n x="1" s="1"/>
        <n x="2" s="1"/>
        <n x="54" s="1"/>
        <n x="4"/>
        <n x="5"/>
        <n x="30"/>
        <n x="32"/>
        <n x="89"/>
      </t>
    </mdx>
    <mdx n="0" f="v">
      <t c="7" si="8">
        <n x="1" s="1"/>
        <n x="2" s="1"/>
        <n x="54" s="1"/>
        <n x="4"/>
        <n x="5"/>
        <n x="33"/>
        <n x="89"/>
      </t>
    </mdx>
    <mdx n="0" f="v">
      <t c="8" si="8">
        <n x="1" s="1"/>
        <n x="2" s="1"/>
        <n x="54" s="1"/>
        <n x="4"/>
        <n x="5"/>
        <n x="34"/>
        <n x="20"/>
        <n x="89"/>
      </t>
    </mdx>
    <mdx n="0" f="v">
      <t c="8" si="8">
        <n x="1" s="1"/>
        <n x="2" s="1"/>
        <n x="54" s="1"/>
        <n x="4"/>
        <n x="5"/>
        <n x="34"/>
        <n x="38"/>
        <n x="89"/>
      </t>
    </mdx>
    <mdx n="0" f="v">
      <t c="7" si="8">
        <n x="1" s="1"/>
        <n x="2" s="1"/>
        <n x="54" s="1"/>
        <n x="4"/>
        <n x="5"/>
        <n x="39"/>
        <n x="89"/>
      </t>
    </mdx>
    <mdx n="0" f="v">
      <t c="7" si="8">
        <n x="1" s="1"/>
        <n x="2" s="1"/>
        <n x="54" s="1"/>
        <n x="4"/>
        <n x="5"/>
        <n x="40"/>
        <n x="89"/>
      </t>
    </mdx>
    <mdx n="0" f="v">
      <t c="8" si="8">
        <n x="1" s="1"/>
        <n x="2" s="1"/>
        <n x="54" s="1"/>
        <n x="4"/>
        <n x="5"/>
        <n x="40"/>
        <n x="20"/>
        <n x="89"/>
      </t>
    </mdx>
    <mdx n="0" f="v">
      <t c="8" si="8">
        <n x="1" s="1"/>
        <n x="2" s="1"/>
        <n x="54" s="1"/>
        <n x="4"/>
        <n x="5"/>
        <n x="40"/>
        <n x="21"/>
        <n x="89"/>
      </t>
    </mdx>
    <mdx n="0" f="v">
      <t c="8" si="8">
        <n x="1" s="1"/>
        <n x="2" s="1"/>
        <n x="54" s="1"/>
        <n x="4"/>
        <n x="5"/>
        <n x="40"/>
        <n x="22"/>
        <n x="89"/>
      </t>
    </mdx>
    <mdx n="0" f="v">
      <t c="8" si="8">
        <n x="1" s="1"/>
        <n x="2" s="1"/>
        <n x="54" s="1"/>
        <n x="4"/>
        <n x="5"/>
        <n x="40"/>
        <n x="13"/>
        <n x="89"/>
      </t>
    </mdx>
    <mdx n="0" f="v">
      <t c="8" si="8">
        <n x="1" s="1"/>
        <n x="2" s="1"/>
        <n x="54" s="1"/>
        <n x="4"/>
        <n x="5"/>
        <n x="40"/>
        <n x="24"/>
        <n x="89"/>
      </t>
    </mdx>
    <mdx n="0" f="v">
      <t c="8" si="8">
        <n x="1" s="1"/>
        <n x="2" s="1"/>
        <n x="54" s="1"/>
        <n x="4"/>
        <n x="5"/>
        <n x="40"/>
        <n x="25"/>
        <n x="89"/>
      </t>
    </mdx>
    <mdx n="0" f="v">
      <t c="8" si="8">
        <n x="1" s="1"/>
        <n x="2" s="1"/>
        <n x="54" s="1"/>
        <n x="4"/>
        <n x="5"/>
        <n x="40"/>
        <n x="26"/>
        <n x="89"/>
      </t>
    </mdx>
    <mdx n="0" f="v">
      <t c="8" si="8">
        <n x="1" s="1"/>
        <n x="2" s="1"/>
        <n x="54" s="1"/>
        <n x="4"/>
        <n x="5"/>
        <n x="40"/>
        <n x="32"/>
        <n x="89"/>
      </t>
    </mdx>
    <mdx n="0" f="v">
      <t c="7" si="8">
        <n x="1" s="1"/>
        <n x="2" s="1"/>
        <n x="54" s="1"/>
        <n x="4"/>
        <n x="5"/>
        <n x="41"/>
        <n x="89"/>
      </t>
    </mdx>
    <mdx n="0" f="v">
      <t c="8" si="8">
        <n x="1" s="1"/>
        <n x="2" s="1"/>
        <n x="54" s="1"/>
        <n x="4"/>
        <n x="5"/>
        <n x="41"/>
        <n x="20"/>
        <n x="89"/>
      </t>
    </mdx>
    <mdx n="0" f="v">
      <t c="8" si="8">
        <n x="1" s="1"/>
        <n x="2" s="1"/>
        <n x="54" s="1"/>
        <n x="4"/>
        <n x="5"/>
        <n x="41"/>
        <n x="23"/>
        <n x="89"/>
      </t>
    </mdx>
    <mdx n="0" f="v">
      <t c="8" si="8">
        <n x="1" s="1"/>
        <n x="2" s="1"/>
        <n x="54" s="1"/>
        <n x="4"/>
        <n x="5"/>
        <n x="41"/>
        <n x="32"/>
        <n x="89"/>
      </t>
    </mdx>
    <mdx n="0" f="v">
      <t c="8" si="8">
        <n x="1" s="1"/>
        <n x="2" s="1"/>
        <n x="54" s="1"/>
        <n x="4"/>
        <n x="5"/>
        <n x="41"/>
        <n x="55"/>
        <n x="89"/>
      </t>
    </mdx>
    <mdx n="0" f="v">
      <t c="7" si="8">
        <n x="1" s="1"/>
        <n x="2" s="1"/>
        <n x="54" s="1"/>
        <n x="4"/>
        <n x="5"/>
        <n x="43"/>
        <n x="89"/>
      </t>
    </mdx>
    <mdx n="0" f="v">
      <t c="7" si="8">
        <n x="1" s="1"/>
        <n x="2" s="1"/>
        <n x="54" s="1"/>
        <n x="4"/>
        <n x="5"/>
        <n x="44"/>
        <n x="89"/>
      </t>
    </mdx>
    <mdx n="0" f="v">
      <t c="8" si="8">
        <n x="1" s="1"/>
        <n x="2" s="1"/>
        <n x="54" s="1"/>
        <n x="4"/>
        <n x="5"/>
        <n x="44"/>
        <n x="20"/>
        <n x="89"/>
      </t>
    </mdx>
    <mdx n="0" f="v">
      <t c="8" si="8">
        <n x="1" s="1"/>
        <n x="2" s="1"/>
        <n x="54" s="1"/>
        <n x="4"/>
        <n x="5"/>
        <n x="44"/>
        <n x="22"/>
        <n x="89"/>
      </t>
    </mdx>
    <mdx n="0" f="v">
      <t c="8" si="8">
        <n x="1" s="1"/>
        <n x="2" s="1"/>
        <n x="54" s="1"/>
        <n x="4"/>
        <n x="5"/>
        <n x="44"/>
        <n x="13"/>
        <n x="89"/>
      </t>
    </mdx>
    <mdx n="0" f="v">
      <t c="8" si="8">
        <n x="1" s="1"/>
        <n x="2" s="1"/>
        <n x="54" s="1"/>
        <n x="4"/>
        <n x="5"/>
        <n x="44"/>
        <n x="32"/>
        <n x="89"/>
      </t>
    </mdx>
    <mdx n="0" f="v">
      <t c="7" si="8">
        <n x="1" s="1"/>
        <n x="2" s="1"/>
        <n x="54" s="1"/>
        <n x="4"/>
        <n x="5"/>
        <n x="45"/>
        <n x="89"/>
      </t>
    </mdx>
    <mdx n="0" f="v">
      <t c="8" si="8">
        <n x="1" s="1"/>
        <n x="2" s="1"/>
        <n x="54" s="1"/>
        <n x="4"/>
        <n x="5"/>
        <n x="45"/>
        <n x="20"/>
        <n x="89"/>
      </t>
    </mdx>
    <mdx n="0" f="v">
      <t c="8" si="8">
        <n x="1" s="1"/>
        <n x="2" s="1"/>
        <n x="54" s="1"/>
        <n x="4"/>
        <n x="5"/>
        <n x="45"/>
        <n x="22"/>
        <n x="89"/>
      </t>
    </mdx>
    <mdx n="0" f="v">
      <t c="8" si="8">
        <n x="1" s="1"/>
        <n x="2" s="1"/>
        <n x="54" s="1"/>
        <n x="4"/>
        <n x="5"/>
        <n x="45"/>
        <n x="13"/>
        <n x="89"/>
      </t>
    </mdx>
    <mdx n="0" f="v">
      <t c="7" si="8">
        <n x="1" s="1"/>
        <n x="2" s="1"/>
        <n x="54" s="1"/>
        <n x="4"/>
        <n x="5"/>
        <n x="46"/>
        <n x="89"/>
      </t>
    </mdx>
    <mdx n="0" f="v">
      <t c="8" si="8">
        <n x="1" s="1"/>
        <n x="2" s="1"/>
        <n x="54" s="1"/>
        <n x="4"/>
        <n x="5"/>
        <n x="46"/>
        <n x="20"/>
        <n x="89"/>
      </t>
    </mdx>
    <mdx n="0" f="v">
      <t c="8" si="8">
        <n x="1" s="1"/>
        <n x="2" s="1"/>
        <n x="54" s="1"/>
        <n x="4"/>
        <n x="5"/>
        <n x="46"/>
        <n x="22"/>
        <n x="89"/>
      </t>
    </mdx>
    <mdx n="0" f="v">
      <t c="8" si="8">
        <n x="1" s="1"/>
        <n x="2" s="1"/>
        <n x="54" s="1"/>
        <n x="4"/>
        <n x="5"/>
        <n x="46"/>
        <n x="13"/>
        <n x="89"/>
      </t>
    </mdx>
    <mdx n="0" f="v">
      <t c="7" si="8">
        <n x="1" s="1"/>
        <n x="2" s="1"/>
        <n x="54" s="1"/>
        <n x="4"/>
        <n x="5"/>
        <n x="47"/>
        <n x="89"/>
      </t>
    </mdx>
    <mdx n="0" f="v">
      <t c="7" si="8">
        <n x="1" s="1"/>
        <n x="2" s="1"/>
        <n x="54" s="1"/>
        <n x="4"/>
        <n x="5"/>
        <n x="48"/>
        <n x="89"/>
      </t>
    </mdx>
    <mdx n="0" f="v">
      <t c="7" si="8">
        <n x="1" s="1"/>
        <n x="2" s="1"/>
        <n x="54" s="1"/>
        <n x="4"/>
        <n x="5"/>
        <n x="49"/>
        <n x="89"/>
      </t>
    </mdx>
    <mdx n="0" f="v">
      <t c="8" si="8">
        <n x="1" s="1"/>
        <n x="2" s="1"/>
        <n x="54" s="1"/>
        <n x="4"/>
        <n x="5"/>
        <n x="49"/>
        <n x="50"/>
        <n x="89"/>
      </t>
    </mdx>
    <mdx n="0" f="v">
      <t c="7" si="8">
        <n x="1" s="1"/>
        <n x="2" s="1"/>
        <n x="54" s="1"/>
        <n x="4"/>
        <n x="5"/>
        <n x="51"/>
        <n x="89"/>
      </t>
    </mdx>
    <mdx n="0" f="v">
      <t c="7" si="8">
        <n x="1" s="1"/>
        <n x="2" s="1"/>
        <n x="54" s="1"/>
        <n x="4"/>
        <n x="52"/>
        <n x="6"/>
        <n x="89"/>
      </t>
    </mdx>
    <mdx n="0" f="v">
      <t c="7" si="8">
        <n x="1" s="1"/>
        <n x="2" s="1"/>
        <n x="54" s="1"/>
        <n x="4"/>
        <n x="52"/>
        <n x="39"/>
        <n x="89"/>
      </t>
    </mdx>
    <mdx n="0" f="v">
      <t c="7" si="8">
        <n x="1" s="1"/>
        <n x="2" s="1"/>
        <n x="54" s="1"/>
        <n x="4"/>
        <n x="52"/>
        <n x="43"/>
        <n x="89"/>
      </t>
    </mdx>
    <mdx n="0" f="v">
      <t c="7" si="8">
        <n x="1" s="1"/>
        <n x="2" s="1"/>
        <n x="54" s="1"/>
        <n x="4"/>
        <n x="52"/>
        <n x="46"/>
        <n x="89"/>
      </t>
    </mdx>
    <mdx n="0" f="v">
      <t c="8" si="8">
        <n x="1" s="1"/>
        <n x="2" s="1"/>
        <n x="54" s="1"/>
        <n x="4"/>
        <n x="52"/>
        <n x="46"/>
        <n x="20"/>
        <n x="89"/>
      </t>
    </mdx>
    <mdx n="0" f="v">
      <t c="8" si="8">
        <n x="1" s="1"/>
        <n x="2" s="1"/>
        <n x="54" s="1"/>
        <n x="4"/>
        <n x="52"/>
        <n x="46"/>
        <n x="22"/>
        <n x="89"/>
      </t>
    </mdx>
    <mdx n="0" f="v">
      <t c="8" si="8">
        <n x="1" s="1"/>
        <n x="2" s="1"/>
        <n x="54" s="1"/>
        <n x="4"/>
        <n x="52"/>
        <n x="46"/>
        <n x="13"/>
        <n x="89"/>
      </t>
    </mdx>
    <mdx n="0" f="v">
      <t c="7" si="8">
        <n x="1" s="1"/>
        <n x="2" s="1"/>
        <n x="54" s="1"/>
        <n x="4"/>
        <n x="52"/>
        <n x="47"/>
        <n x="89"/>
      </t>
    </mdx>
    <mdx n="0" f="v">
      <t c="7" si="8">
        <n x="1" s="1"/>
        <n x="2" s="1"/>
        <n x="54" s="1"/>
        <n x="4"/>
        <n x="52"/>
        <n x="48"/>
        <n x="89"/>
      </t>
    </mdx>
    <mdx n="0" f="v">
      <t c="7" si="8">
        <n x="1" s="1"/>
        <n x="2" s="1"/>
        <n x="54" s="1"/>
        <n x="4"/>
        <n x="52"/>
        <n x="49"/>
        <n x="89"/>
      </t>
    </mdx>
    <mdx n="0" f="v">
      <t c="8" si="8">
        <n x="1" s="1"/>
        <n x="2" s="1"/>
        <n x="54" s="1"/>
        <n x="4"/>
        <n x="52"/>
        <n x="49"/>
        <n x="50"/>
        <n x="89"/>
      </t>
    </mdx>
    <mdx n="0" f="v">
      <t c="7">
        <n x="1" s="1"/>
        <n x="2" s="1"/>
        <n x="54" s="1"/>
        <n x="81"/>
        <n x="82"/>
        <n x="39"/>
        <n x="89"/>
      </t>
    </mdx>
    <mdx n="0" f="v">
      <t c="7">
        <n x="1" s="1"/>
        <n x="2" s="1"/>
        <n x="54" s="1"/>
        <n x="81"/>
        <n x="83"/>
        <n x="39"/>
        <n x="89"/>
      </t>
    </mdx>
    <mdx n="0" f="v">
      <t c="7">
        <n x="1" s="1"/>
        <n x="2" s="1"/>
        <n x="54" s="1"/>
        <n x="84"/>
        <n x="52"/>
        <n x="39"/>
        <n x="89"/>
      </t>
    </mdx>
    <mdx n="0" f="v">
      <t c="8">
        <n x="1" s="1"/>
        <n x="2" s="1"/>
        <n x="54" s="1"/>
        <n x="84"/>
        <n x="52"/>
        <n x="39"/>
        <n x="20"/>
        <n x="89"/>
      </t>
    </mdx>
    <mdx n="0" f="v">
      <t c="8">
        <n x="1" s="1"/>
        <n x="2" s="1"/>
        <n x="54" s="1"/>
        <n x="84"/>
        <n x="52"/>
        <n x="39"/>
        <n x="21"/>
        <n x="89"/>
      </t>
    </mdx>
    <mdx n="0" f="v">
      <t c="8">
        <n x="1" s="1"/>
        <n x="2" s="1"/>
        <n x="54" s="1"/>
        <n x="84"/>
        <n x="52"/>
        <n x="39"/>
        <n x="22"/>
        <n x="89"/>
      </t>
    </mdx>
    <mdx n="0" f="v">
      <t c="8">
        <n x="1" s="1"/>
        <n x="2" s="1"/>
        <n x="54" s="1"/>
        <n x="84"/>
        <n x="52"/>
        <n x="39"/>
        <n x="13"/>
        <n x="89"/>
      </t>
    </mdx>
    <mdx n="0" f="v">
      <t c="8">
        <n x="1" s="1"/>
        <n x="2" s="1"/>
        <n x="54" s="1"/>
        <n x="84"/>
        <n x="52"/>
        <n x="39"/>
        <n x="23"/>
        <n x="89"/>
      </t>
    </mdx>
    <mdx n="0" f="v">
      <t c="8">
        <n x="1" s="1"/>
        <n x="2" s="1"/>
        <n x="54" s="1"/>
        <n x="84"/>
        <n x="52"/>
        <n x="39"/>
        <n x="24"/>
        <n x="89"/>
      </t>
    </mdx>
    <mdx n="0" f="v">
      <t c="8">
        <n x="1" s="1"/>
        <n x="2" s="1"/>
        <n x="54" s="1"/>
        <n x="84"/>
        <n x="52"/>
        <n x="39"/>
        <n x="31"/>
        <n x="89"/>
      </t>
    </mdx>
    <mdx n="0" f="v">
      <t c="8">
        <n x="1" s="1"/>
        <n x="2" s="1"/>
        <n x="54" s="1"/>
        <n x="84"/>
        <n x="52"/>
        <n x="39"/>
        <n x="25"/>
        <n x="89"/>
      </t>
    </mdx>
    <mdx n="0" f="v">
      <t c="8">
        <n x="1" s="1"/>
        <n x="2" s="1"/>
        <n x="54" s="1"/>
        <n x="84"/>
        <n x="52"/>
        <n x="39"/>
        <n x="26"/>
        <n x="89"/>
      </t>
    </mdx>
    <mdx n="0" f="v">
      <t c="8">
        <n x="1" s="1"/>
        <n x="2" s="1"/>
        <n x="54" s="1"/>
        <n x="84"/>
        <n x="52"/>
        <n x="39"/>
        <n x="85"/>
        <n x="89"/>
      </t>
    </mdx>
    <mdx n="0" f="v">
      <t c="8">
        <n x="1" s="1"/>
        <n x="2" s="1"/>
        <n x="54" s="1"/>
        <n x="84"/>
        <n x="52"/>
        <n x="39"/>
        <n x="27"/>
        <n x="89"/>
      </t>
    </mdx>
    <mdx n="0" f="v">
      <t c="8">
        <n x="1" s="1"/>
        <n x="2" s="1"/>
        <n x="54" s="1"/>
        <n x="84"/>
        <n x="52"/>
        <n x="39"/>
        <n x="28"/>
        <n x="89"/>
      </t>
    </mdx>
    <mdx n="0" f="v">
      <t c="8">
        <n x="1" s="1"/>
        <n x="2" s="1"/>
        <n x="54" s="1"/>
        <n x="84"/>
        <n x="52"/>
        <n x="39"/>
        <n x="29"/>
        <n x="89"/>
      </t>
    </mdx>
    <mdx n="0" f="v">
      <t c="8">
        <n x="1" s="1"/>
        <n x="2" s="1"/>
        <n x="54" s="1"/>
        <n x="84"/>
        <n x="52"/>
        <n x="39"/>
        <n x="38"/>
        <n x="89"/>
      </t>
    </mdx>
    <mdx n="0" f="v">
      <t c="8">
        <n x="1" s="1"/>
        <n x="2" s="1"/>
        <n x="54" s="1"/>
        <n x="84"/>
        <n x="52"/>
        <n x="39"/>
        <n x="71"/>
        <n x="89"/>
      </t>
    </mdx>
    <mdx n="0" f="v">
      <t c="8">
        <n x="1" s="1"/>
        <n x="2" s="1"/>
        <n x="54" s="1"/>
        <n x="84"/>
        <n x="52"/>
        <n x="39"/>
        <n x="72"/>
        <n x="89"/>
      </t>
    </mdx>
    <mdx n="0" f="v">
      <t c="8">
        <n x="1" s="1"/>
        <n x="2" s="1"/>
        <n x="54" s="1"/>
        <n x="84"/>
        <n x="52"/>
        <n x="39"/>
        <n x="50"/>
        <n x="89"/>
      </t>
    </mdx>
    <mdx n="0" f="v">
      <t c="7" si="8">
        <n x="1" s="1"/>
        <n x="2" s="1"/>
        <n x="76" s="1"/>
        <n x="4"/>
        <n x="5"/>
        <n x="6"/>
        <n x="89"/>
      </t>
    </mdx>
    <mdx n="0" f="v">
      <t c="7" si="8">
        <n x="1" s="1"/>
        <n x="2" s="1"/>
        <n x="76" s="1"/>
        <n x="4"/>
        <n x="5"/>
        <n x="9"/>
        <n x="89"/>
      </t>
    </mdx>
    <mdx n="0" f="v">
      <t c="7" si="8">
        <n x="1" s="1"/>
        <n x="2" s="1"/>
        <n x="76" s="1"/>
        <n x="4"/>
        <n x="5"/>
        <n x="10"/>
        <n x="89"/>
      </t>
    </mdx>
    <mdx n="0" f="v">
      <t c="7" si="8">
        <n x="1" s="1"/>
        <n x="2" s="1"/>
        <n x="76" s="1"/>
        <n x="4"/>
        <n x="5"/>
        <n x="11"/>
        <n x="89"/>
      </t>
    </mdx>
    <mdx n="0" f="v">
      <t c="7" si="8">
        <n x="1" s="1"/>
        <n x="2" s="1"/>
        <n x="76" s="1"/>
        <n x="4"/>
        <n x="5"/>
        <n x="12"/>
        <n x="89"/>
      </t>
    </mdx>
    <mdx n="0" f="v">
      <t c="8" si="8">
        <n x="1" s="1"/>
        <n x="2" s="1"/>
        <n x="76" s="1"/>
        <n x="4"/>
        <n x="5"/>
        <n x="12"/>
        <n x="13"/>
        <n x="89"/>
      </t>
    </mdx>
    <mdx n="0" f="v">
      <t c="7" si="8">
        <n x="1" s="1"/>
        <n x="2" s="1"/>
        <n x="76" s="1"/>
        <n x="4"/>
        <n x="5"/>
        <n x="14"/>
        <n x="89"/>
      </t>
    </mdx>
    <mdx n="0" f="v">
      <t c="8" si="8">
        <n x="1" s="1"/>
        <n x="2" s="1"/>
        <n x="76" s="1"/>
        <n x="4"/>
        <n x="5"/>
        <n x="14"/>
        <n x="13"/>
        <n x="89"/>
      </t>
    </mdx>
    <mdx n="0" f="v">
      <t c="8" si="8">
        <n x="1" s="1"/>
        <n x="2" s="1"/>
        <n x="76" s="1"/>
        <n x="4"/>
        <n x="5"/>
        <n x="14"/>
        <n x="32"/>
        <n x="89"/>
      </t>
    </mdx>
    <mdx n="0" f="v">
      <t c="7" si="8">
        <n x="1" s="1"/>
        <n x="2" s="1"/>
        <n x="76" s="1"/>
        <n x="4"/>
        <n x="5"/>
        <n x="15"/>
        <n x="89"/>
      </t>
    </mdx>
    <mdx n="0" f="v">
      <t c="7" si="8">
        <n x="1" s="1"/>
        <n x="2" s="1"/>
        <n x="76" s="1"/>
        <n x="4"/>
        <n x="5"/>
        <n x="16"/>
        <n x="89"/>
      </t>
    </mdx>
    <mdx n="0" f="v">
      <t c="8" si="8">
        <n x="1" s="1"/>
        <n x="2" s="1"/>
        <n x="76" s="1"/>
        <n x="4"/>
        <n x="5"/>
        <n x="16"/>
        <n x="13"/>
        <n x="89"/>
      </t>
    </mdx>
    <mdx n="0" f="v">
      <t c="7" si="8">
        <n x="1" s="1"/>
        <n x="2" s="1"/>
        <n x="76" s="1"/>
        <n x="4"/>
        <n x="5"/>
        <n x="17"/>
        <n x="89"/>
      </t>
    </mdx>
    <mdx n="0" f="v">
      <t c="7" si="8">
        <n x="1" s="1"/>
        <n x="2" s="1"/>
        <n x="76" s="1"/>
        <n x="4"/>
        <n x="5"/>
        <n x="18"/>
        <n x="89"/>
      </t>
    </mdx>
    <mdx n="0" f="v">
      <t c="7" si="8">
        <n x="1" s="1"/>
        <n x="2" s="1"/>
        <n x="76" s="1"/>
        <n x="4"/>
        <n x="5"/>
        <n x="56"/>
        <n x="89"/>
      </t>
    </mdx>
    <mdx n="0" f="v">
      <t c="7" si="8">
        <n x="1" s="1"/>
        <n x="2" s="1"/>
        <n x="76" s="1"/>
        <n x="4"/>
        <n x="5"/>
        <n x="19"/>
        <n x="89"/>
      </t>
    </mdx>
    <mdx n="0" f="v">
      <t c="8" si="8">
        <n x="1" s="1"/>
        <n x="2" s="1"/>
        <n x="76" s="1"/>
        <n x="4"/>
        <n x="5"/>
        <n x="19"/>
        <n x="20"/>
        <n x="89"/>
      </t>
    </mdx>
    <mdx n="0" f="v">
      <t c="8" si="8">
        <n x="1" s="1"/>
        <n x="2" s="1"/>
        <n x="76" s="1"/>
        <n x="4"/>
        <n x="5"/>
        <n x="19"/>
        <n x="21"/>
        <n x="89"/>
      </t>
    </mdx>
    <mdx n="0" f="v">
      <t c="8" si="8">
        <n x="1" s="1"/>
        <n x="2" s="1"/>
        <n x="76" s="1"/>
        <n x="4"/>
        <n x="5"/>
        <n x="19"/>
        <n x="22"/>
        <n x="89"/>
      </t>
    </mdx>
    <mdx n="0" f="v">
      <t c="8" si="8">
        <n x="1" s="1"/>
        <n x="2" s="1"/>
        <n x="76" s="1"/>
        <n x="4"/>
        <n x="5"/>
        <n x="19"/>
        <n x="13"/>
        <n x="89"/>
      </t>
    </mdx>
    <mdx n="0" f="v">
      <t c="8" si="8">
        <n x="1" s="1"/>
        <n x="2" s="1"/>
        <n x="76" s="1"/>
        <n x="4"/>
        <n x="5"/>
        <n x="19"/>
        <n x="23"/>
        <n x="89"/>
      </t>
    </mdx>
    <mdx n="0" f="v">
      <t c="8" si="8">
        <n x="1" s="1"/>
        <n x="2" s="1"/>
        <n x="76" s="1"/>
        <n x="4"/>
        <n x="5"/>
        <n x="19"/>
        <n x="24"/>
        <n x="89"/>
      </t>
    </mdx>
    <mdx n="0" f="v">
      <t c="8" si="8">
        <n x="1" s="1"/>
        <n x="2" s="1"/>
        <n x="76" s="1"/>
        <n x="4"/>
        <n x="5"/>
        <n x="19"/>
        <n x="25"/>
        <n x="89"/>
      </t>
    </mdx>
    <mdx n="0" f="v">
      <t c="8" si="8">
        <n x="1" s="1"/>
        <n x="2" s="1"/>
        <n x="76" s="1"/>
        <n x="4"/>
        <n x="5"/>
        <n x="19"/>
        <n x="26"/>
        <n x="89"/>
      </t>
    </mdx>
    <mdx n="0" f="v">
      <t c="8" si="8">
        <n x="1" s="1"/>
        <n x="2" s="1"/>
        <n x="76" s="1"/>
        <n x="4"/>
        <n x="5"/>
        <n x="19"/>
        <n x="27"/>
        <n x="89"/>
      </t>
    </mdx>
    <mdx n="0" f="v">
      <t c="8" si="8">
        <n x="1" s="1"/>
        <n x="2" s="1"/>
        <n x="76" s="1"/>
        <n x="4"/>
        <n x="5"/>
        <n x="19"/>
        <n x="28"/>
        <n x="89"/>
      </t>
    </mdx>
    <mdx n="0" f="v">
      <t c="8" si="8">
        <n x="1" s="1"/>
        <n x="2" s="1"/>
        <n x="76" s="1"/>
        <n x="4"/>
        <n x="5"/>
        <n x="19"/>
        <n x="29"/>
        <n x="89"/>
      </t>
    </mdx>
    <mdx n="0" f="v">
      <t c="7" si="8">
        <n x="1" s="1"/>
        <n x="2" s="1"/>
        <n x="76" s="1"/>
        <n x="4"/>
        <n x="5"/>
        <n x="30"/>
        <n x="89"/>
      </t>
    </mdx>
    <mdx n="0" f="v">
      <t c="8" si="8">
        <n x="1" s="1"/>
        <n x="2" s="1"/>
        <n x="76" s="1"/>
        <n x="4"/>
        <n x="5"/>
        <n x="30"/>
        <n x="20"/>
        <n x="89"/>
      </t>
    </mdx>
    <mdx n="0" f="v">
      <t c="8" si="8">
        <n x="1" s="1"/>
        <n x="2" s="1"/>
        <n x="76" s="1"/>
        <n x="4"/>
        <n x="5"/>
        <n x="30"/>
        <n x="21"/>
        <n x="89"/>
      </t>
    </mdx>
    <mdx n="0" f="v">
      <t c="8" si="8">
        <n x="1" s="1"/>
        <n x="2" s="1"/>
        <n x="76" s="1"/>
        <n x="4"/>
        <n x="5"/>
        <n x="30"/>
        <n x="22"/>
        <n x="89"/>
      </t>
    </mdx>
    <mdx n="0" f="v">
      <t c="8" si="8">
        <n x="1" s="1"/>
        <n x="2" s="1"/>
        <n x="76" s="1"/>
        <n x="4"/>
        <n x="5"/>
        <n x="30"/>
        <n x="13"/>
        <n x="89"/>
      </t>
    </mdx>
    <mdx n="0" f="v">
      <t c="8" si="8">
        <n x="1" s="1"/>
        <n x="2" s="1"/>
        <n x="76" s="1"/>
        <n x="4"/>
        <n x="5"/>
        <n x="30"/>
        <n x="42"/>
        <n x="89"/>
      </t>
    </mdx>
    <mdx n="0" f="v">
      <t c="8" si="8">
        <n x="1" s="1"/>
        <n x="2" s="1"/>
        <n x="76" s="1"/>
        <n x="4"/>
        <n x="5"/>
        <n x="30"/>
        <n x="23"/>
        <n x="89"/>
      </t>
    </mdx>
    <mdx n="0" f="v">
      <t c="8" si="8">
        <n x="1" s="1"/>
        <n x="2" s="1"/>
        <n x="76" s="1"/>
        <n x="4"/>
        <n x="5"/>
        <n x="30"/>
        <n x="24"/>
        <n x="89"/>
      </t>
    </mdx>
    <mdx n="0" f="v">
      <t c="8" si="8">
        <n x="1" s="1"/>
        <n x="2" s="1"/>
        <n x="76" s="1"/>
        <n x="4"/>
        <n x="5"/>
        <n x="30"/>
        <n x="31"/>
        <n x="89"/>
      </t>
    </mdx>
    <mdx n="0" f="v">
      <t c="8" si="8">
        <n x="1" s="1"/>
        <n x="2" s="1"/>
        <n x="76" s="1"/>
        <n x="4"/>
        <n x="5"/>
        <n x="30"/>
        <n x="25"/>
        <n x="89"/>
      </t>
    </mdx>
    <mdx n="0" f="v">
      <t c="8" si="8">
        <n x="1" s="1"/>
        <n x="2" s="1"/>
        <n x="76" s="1"/>
        <n x="4"/>
        <n x="5"/>
        <n x="30"/>
        <n x="27"/>
        <n x="89"/>
      </t>
    </mdx>
    <mdx n="0" f="v">
      <t c="8" si="8">
        <n x="1" s="1"/>
        <n x="2" s="1"/>
        <n x="76" s="1"/>
        <n x="4"/>
        <n x="5"/>
        <n x="30"/>
        <n x="28"/>
        <n x="89"/>
      </t>
    </mdx>
    <mdx n="0" f="v">
      <t c="8" si="8">
        <n x="1" s="1"/>
        <n x="2" s="1"/>
        <n x="76" s="1"/>
        <n x="4"/>
        <n x="5"/>
        <n x="30"/>
        <n x="29"/>
        <n x="89"/>
      </t>
    </mdx>
    <mdx n="0" f="v">
      <t c="8" si="8">
        <n x="1" s="1"/>
        <n x="2" s="1"/>
        <n x="76" s="1"/>
        <n x="4"/>
        <n x="5"/>
        <n x="30"/>
        <n x="32"/>
        <n x="89"/>
      </t>
    </mdx>
    <mdx n="0" f="v">
      <t c="7" si="8">
        <n x="1" s="1"/>
        <n x="2" s="1"/>
        <n x="76" s="1"/>
        <n x="4"/>
        <n x="5"/>
        <n x="33"/>
        <n x="89"/>
      </t>
    </mdx>
    <mdx n="0" f="v">
      <t c="8" si="8">
        <n x="1" s="1"/>
        <n x="2" s="1"/>
        <n x="76" s="1"/>
        <n x="4"/>
        <n x="5"/>
        <n x="34"/>
        <n x="20"/>
        <n x="89"/>
      </t>
    </mdx>
    <mdx n="0" f="v">
      <t c="8" si="8">
        <n x="1" s="1"/>
        <n x="2" s="1"/>
        <n x="76" s="1"/>
        <n x="4"/>
        <n x="5"/>
        <n x="34"/>
        <n x="21"/>
        <n x="89"/>
      </t>
    </mdx>
    <mdx n="0" f="v">
      <t c="8" si="8">
        <n x="1" s="1"/>
        <n x="2" s="1"/>
        <n x="76" s="1"/>
        <n x="4"/>
        <n x="5"/>
        <n x="34"/>
        <n x="35"/>
        <n x="89"/>
      </t>
    </mdx>
    <mdx n="0" f="v">
      <t c="8" si="8">
        <n x="1" s="1"/>
        <n x="2" s="1"/>
        <n x="76" s="1"/>
        <n x="4"/>
        <n x="5"/>
        <n x="34"/>
        <n x="36"/>
        <n x="89"/>
      </t>
    </mdx>
    <mdx n="0" f="v">
      <t c="8" si="8">
        <n x="1" s="1"/>
        <n x="2" s="1"/>
        <n x="76" s="1"/>
        <n x="4"/>
        <n x="5"/>
        <n x="34"/>
        <n x="37"/>
        <n x="89"/>
      </t>
    </mdx>
    <mdx n="0" f="v">
      <t c="8" si="8">
        <n x="1" s="1"/>
        <n x="2" s="1"/>
        <n x="76" s="1"/>
        <n x="4"/>
        <n x="5"/>
        <n x="34"/>
        <n x="22"/>
        <n x="89"/>
      </t>
    </mdx>
    <mdx n="0" f="v">
      <t c="8" si="8">
        <n x="1" s="1"/>
        <n x="2" s="1"/>
        <n x="76" s="1"/>
        <n x="4"/>
        <n x="5"/>
        <n x="34"/>
        <n x="13"/>
        <n x="89"/>
      </t>
    </mdx>
    <mdx n="0" f="v">
      <t c="8" si="8">
        <n x="1" s="1"/>
        <n x="2" s="1"/>
        <n x="76" s="1"/>
        <n x="4"/>
        <n x="5"/>
        <n x="34"/>
        <n x="23"/>
        <n x="89"/>
      </t>
    </mdx>
    <mdx n="0" f="v">
      <t c="8" si="8">
        <n x="1" s="1"/>
        <n x="2" s="1"/>
        <n x="76" s="1"/>
        <n x="4"/>
        <n x="5"/>
        <n x="34"/>
        <n x="24"/>
        <n x="89"/>
      </t>
    </mdx>
    <mdx n="0" f="v">
      <t c="8" si="8">
        <n x="1" s="1"/>
        <n x="2" s="1"/>
        <n x="76" s="1"/>
        <n x="4"/>
        <n x="5"/>
        <n x="34"/>
        <n x="38"/>
        <n x="89"/>
      </t>
    </mdx>
    <mdx n="0" f="v">
      <t c="7" si="8">
        <n x="1" s="1"/>
        <n x="2" s="1"/>
        <n x="76" s="1"/>
        <n x="4"/>
        <n x="5"/>
        <n x="39"/>
        <n x="89"/>
      </t>
    </mdx>
    <mdx n="0" f="v">
      <t c="7" si="8">
        <n x="1" s="1"/>
        <n x="2" s="1"/>
        <n x="76" s="1"/>
        <n x="4"/>
        <n x="5"/>
        <n x="40"/>
        <n x="89"/>
      </t>
    </mdx>
    <mdx n="0" f="v">
      <t c="8" si="8">
        <n x="1" s="1"/>
        <n x="2" s="1"/>
        <n x="76" s="1"/>
        <n x="4"/>
        <n x="5"/>
        <n x="40"/>
        <n x="20"/>
        <n x="89"/>
      </t>
    </mdx>
    <mdx n="0" f="v">
      <t c="8" si="8">
        <n x="1" s="1"/>
        <n x="2" s="1"/>
        <n x="76" s="1"/>
        <n x="4"/>
        <n x="5"/>
        <n x="40"/>
        <n x="21"/>
        <n x="89"/>
      </t>
    </mdx>
    <mdx n="0" f="v">
      <t c="8" si="8">
        <n x="1" s="1"/>
        <n x="2" s="1"/>
        <n x="76" s="1"/>
        <n x="4"/>
        <n x="5"/>
        <n x="40"/>
        <n x="22"/>
        <n x="89"/>
      </t>
    </mdx>
    <mdx n="0" f="v">
      <t c="8" si="8">
        <n x="1" s="1"/>
        <n x="2" s="1"/>
        <n x="76" s="1"/>
        <n x="4"/>
        <n x="5"/>
        <n x="40"/>
        <n x="13"/>
        <n x="89"/>
      </t>
    </mdx>
    <mdx n="0" f="v">
      <t c="8" si="8">
        <n x="1" s="1"/>
        <n x="2" s="1"/>
        <n x="76" s="1"/>
        <n x="4"/>
        <n x="5"/>
        <n x="40"/>
        <n x="24"/>
        <n x="89"/>
      </t>
    </mdx>
    <mdx n="0" f="v">
      <t c="8" si="8">
        <n x="1" s="1"/>
        <n x="2" s="1"/>
        <n x="76" s="1"/>
        <n x="4"/>
        <n x="5"/>
        <n x="40"/>
        <n x="31"/>
        <n x="89"/>
      </t>
    </mdx>
    <mdx n="0" f="v">
      <t c="8" si="8">
        <n x="1" s="1"/>
        <n x="2" s="1"/>
        <n x="76" s="1"/>
        <n x="4"/>
        <n x="5"/>
        <n x="40"/>
        <n x="25"/>
        <n x="89"/>
      </t>
    </mdx>
    <mdx n="0" f="v">
      <t c="8" si="8">
        <n x="1" s="1"/>
        <n x="2" s="1"/>
        <n x="76" s="1"/>
        <n x="4"/>
        <n x="5"/>
        <n x="40"/>
        <n x="26"/>
        <n x="89"/>
      </t>
    </mdx>
    <mdx n="0" f="v">
      <t c="8" si="8">
        <n x="1" s="1"/>
        <n x="2" s="1"/>
        <n x="76" s="1"/>
        <n x="4"/>
        <n x="5"/>
        <n x="40"/>
        <n x="32"/>
        <n x="89"/>
      </t>
    </mdx>
    <mdx n="0" f="v">
      <t c="7" si="8">
        <n x="1" s="1"/>
        <n x="2" s="1"/>
        <n x="76" s="1"/>
        <n x="4"/>
        <n x="5"/>
        <n x="41"/>
        <n x="89"/>
      </t>
    </mdx>
    <mdx n="0" f="v">
      <t c="8" si="8">
        <n x="1" s="1"/>
        <n x="2" s="1"/>
        <n x="76" s="1"/>
        <n x="4"/>
        <n x="5"/>
        <n x="41"/>
        <n x="20"/>
        <n x="89"/>
      </t>
    </mdx>
    <mdx n="0" f="v">
      <t c="8" si="8">
        <n x="1" s="1"/>
        <n x="2" s="1"/>
        <n x="76" s="1"/>
        <n x="4"/>
        <n x="5"/>
        <n x="41"/>
        <n x="42"/>
        <n x="89"/>
      </t>
    </mdx>
    <mdx n="0" f="v">
      <t c="8" si="8">
        <n x="1" s="1"/>
        <n x="2" s="1"/>
        <n x="76" s="1"/>
        <n x="4"/>
        <n x="5"/>
        <n x="41"/>
        <n x="23"/>
        <n x="89"/>
      </t>
    </mdx>
    <mdx n="0" f="v">
      <t c="8" si="8">
        <n x="1" s="1"/>
        <n x="2" s="1"/>
        <n x="76" s="1"/>
        <n x="4"/>
        <n x="5"/>
        <n x="41"/>
        <n x="32"/>
        <n x="89"/>
      </t>
    </mdx>
    <mdx n="0" f="v">
      <t c="8" si="8">
        <n x="1" s="1"/>
        <n x="2" s="1"/>
        <n x="76" s="1"/>
        <n x="4"/>
        <n x="5"/>
        <n x="41"/>
        <n x="64"/>
        <n x="89"/>
      </t>
    </mdx>
    <mdx n="0" f="v">
      <t c="8" si="8">
        <n x="1" s="1"/>
        <n x="2" s="1"/>
        <n x="76" s="1"/>
        <n x="4"/>
        <n x="5"/>
        <n x="41"/>
        <n x="55"/>
        <n x="89"/>
      </t>
    </mdx>
    <mdx n="0" f="v">
      <t c="7" si="8">
        <n x="1" s="1"/>
        <n x="2" s="1"/>
        <n x="76" s="1"/>
        <n x="4"/>
        <n x="5"/>
        <n x="43"/>
        <n x="89"/>
      </t>
    </mdx>
    <mdx n="0" f="v">
      <t c="7" si="8">
        <n x="1" s="1"/>
        <n x="2" s="1"/>
        <n x="76" s="1"/>
        <n x="4"/>
        <n x="5"/>
        <n x="44"/>
        <n x="89"/>
      </t>
    </mdx>
    <mdx n="0" f="v">
      <t c="8" si="8">
        <n x="1" s="1"/>
        <n x="2" s="1"/>
        <n x="76" s="1"/>
        <n x="4"/>
        <n x="5"/>
        <n x="44"/>
        <n x="20"/>
        <n x="89"/>
      </t>
    </mdx>
    <mdx n="0" f="v">
      <t c="8" si="8">
        <n x="1" s="1"/>
        <n x="2" s="1"/>
        <n x="76" s="1"/>
        <n x="4"/>
        <n x="5"/>
        <n x="44"/>
        <n x="22"/>
        <n x="89"/>
      </t>
    </mdx>
    <mdx n="0" f="v">
      <t c="8" si="8">
        <n x="1" s="1"/>
        <n x="2" s="1"/>
        <n x="76" s="1"/>
        <n x="4"/>
        <n x="5"/>
        <n x="44"/>
        <n x="13"/>
        <n x="89"/>
      </t>
    </mdx>
    <mdx n="0" f="v">
      <t c="8" si="8">
        <n x="1" s="1"/>
        <n x="2" s="1"/>
        <n x="76" s="1"/>
        <n x="4"/>
        <n x="5"/>
        <n x="44"/>
        <n x="32"/>
        <n x="89"/>
      </t>
    </mdx>
    <mdx n="0" f="v">
      <t c="7" si="8">
        <n x="1" s="1"/>
        <n x="2" s="1"/>
        <n x="76" s="1"/>
        <n x="4"/>
        <n x="5"/>
        <n x="45"/>
        <n x="89"/>
      </t>
    </mdx>
    <mdx n="0" f="v">
      <t c="8" si="8">
        <n x="1" s="1"/>
        <n x="2" s="1"/>
        <n x="76" s="1"/>
        <n x="4"/>
        <n x="5"/>
        <n x="45"/>
        <n x="20"/>
        <n x="89"/>
      </t>
    </mdx>
    <mdx n="0" f="v">
      <t c="8" si="8">
        <n x="1" s="1"/>
        <n x="2" s="1"/>
        <n x="76" s="1"/>
        <n x="4"/>
        <n x="5"/>
        <n x="45"/>
        <n x="22"/>
        <n x="89"/>
      </t>
    </mdx>
    <mdx n="0" f="v">
      <t c="8" si="8">
        <n x="1" s="1"/>
        <n x="2" s="1"/>
        <n x="76" s="1"/>
        <n x="4"/>
        <n x="5"/>
        <n x="45"/>
        <n x="13"/>
        <n x="89"/>
      </t>
    </mdx>
    <mdx n="0" f="v">
      <t c="7" si="8">
        <n x="1" s="1"/>
        <n x="2" s="1"/>
        <n x="76" s="1"/>
        <n x="4"/>
        <n x="5"/>
        <n x="46"/>
        <n x="89"/>
      </t>
    </mdx>
    <mdx n="0" f="v">
      <t c="8" si="8">
        <n x="1" s="1"/>
        <n x="2" s="1"/>
        <n x="76" s="1"/>
        <n x="4"/>
        <n x="5"/>
        <n x="46"/>
        <n x="20"/>
        <n x="89"/>
      </t>
    </mdx>
    <mdx n="0" f="v">
      <t c="8" si="8">
        <n x="1" s="1"/>
        <n x="2" s="1"/>
        <n x="76" s="1"/>
        <n x="4"/>
        <n x="5"/>
        <n x="46"/>
        <n x="21"/>
        <n x="89"/>
      </t>
    </mdx>
    <mdx n="0" f="v">
      <t c="8" si="8">
        <n x="1" s="1"/>
        <n x="2" s="1"/>
        <n x="76" s="1"/>
        <n x="4"/>
        <n x="5"/>
        <n x="46"/>
        <n x="22"/>
        <n x="89"/>
      </t>
    </mdx>
    <mdx n="0" f="v">
      <t c="8" si="8">
        <n x="1" s="1"/>
        <n x="2" s="1"/>
        <n x="76" s="1"/>
        <n x="4"/>
        <n x="5"/>
        <n x="46"/>
        <n x="13"/>
        <n x="89"/>
      </t>
    </mdx>
    <mdx n="0" f="v">
      <t c="7" si="8">
        <n x="1" s="1"/>
        <n x="2" s="1"/>
        <n x="76" s="1"/>
        <n x="4"/>
        <n x="5"/>
        <n x="47"/>
        <n x="89"/>
      </t>
    </mdx>
    <mdx n="0" f="v">
      <t c="7" si="8">
        <n x="1" s="1"/>
        <n x="2" s="1"/>
        <n x="76" s="1"/>
        <n x="4"/>
        <n x="5"/>
        <n x="48"/>
        <n x="89"/>
      </t>
    </mdx>
    <mdx n="0" f="v">
      <t c="7" si="8">
        <n x="1" s="1"/>
        <n x="2" s="1"/>
        <n x="76" s="1"/>
        <n x="4"/>
        <n x="5"/>
        <n x="49"/>
        <n x="89"/>
      </t>
    </mdx>
    <mdx n="0" f="v">
      <t c="8" si="8">
        <n x="1" s="1"/>
        <n x="2" s="1"/>
        <n x="76" s="1"/>
        <n x="4"/>
        <n x="5"/>
        <n x="49"/>
        <n x="50"/>
        <n x="89"/>
      </t>
    </mdx>
    <mdx n="0" f="v">
      <t c="7" si="8">
        <n x="1" s="1"/>
        <n x="2" s="1"/>
        <n x="76" s="1"/>
        <n x="4"/>
        <n x="5"/>
        <n x="51"/>
        <n x="89"/>
      </t>
    </mdx>
    <mdx n="0" f="v">
      <t c="7" si="8">
        <n x="1" s="1"/>
        <n x="2" s="1"/>
        <n x="76" s="1"/>
        <n x="4"/>
        <n x="52"/>
        <n x="6"/>
        <n x="89"/>
      </t>
    </mdx>
    <mdx n="0" f="v">
      <t c="7" si="8">
        <n x="1" s="1"/>
        <n x="2" s="1"/>
        <n x="76" s="1"/>
        <n x="4"/>
        <n x="52"/>
        <n x="39"/>
        <n x="89"/>
      </t>
    </mdx>
    <mdx n="0" f="v">
      <t c="7" si="8">
        <n x="1" s="1"/>
        <n x="2" s="1"/>
        <n x="76" s="1"/>
        <n x="4"/>
        <n x="52"/>
        <n x="43"/>
        <n x="87"/>
      </t>
    </mdx>
    <mdx n="0" f="v">
      <t c="7" si="8">
        <n x="1" s="1"/>
        <n x="2" s="1"/>
        <n x="76" s="1"/>
        <n x="4"/>
        <n x="52"/>
        <n x="43"/>
        <n x="89"/>
      </t>
    </mdx>
    <mdx n="0" f="v">
      <t c="7" si="8">
        <n x="1" s="1"/>
        <n x="2" s="1"/>
        <n x="76" s="1"/>
        <n x="4"/>
        <n x="52"/>
        <n x="45"/>
        <n x="89"/>
      </t>
    </mdx>
    <mdx n="0" f="v">
      <t c="8" si="8">
        <n x="1" s="1"/>
        <n x="2" s="1"/>
        <n x="76" s="1"/>
        <n x="4"/>
        <n x="52"/>
        <n x="45"/>
        <n x="20"/>
        <n x="89"/>
      </t>
    </mdx>
    <mdx n="0" f="v">
      <t c="8" si="8">
        <n x="1" s="1"/>
        <n x="2" s="1"/>
        <n x="76" s="1"/>
        <n x="4"/>
        <n x="52"/>
        <n x="45"/>
        <n x="22"/>
        <n x="89"/>
      </t>
    </mdx>
    <mdx n="0" f="v">
      <t c="8" si="8">
        <n x="1" s="1"/>
        <n x="2" s="1"/>
        <n x="76" s="1"/>
        <n x="4"/>
        <n x="52"/>
        <n x="45"/>
        <n x="13"/>
        <n x="89"/>
      </t>
    </mdx>
    <mdx n="0" f="v">
      <t c="7" si="8">
        <n x="1" s="1"/>
        <n x="2" s="1"/>
        <n x="76" s="1"/>
        <n x="4"/>
        <n x="52"/>
        <n x="46"/>
        <n x="89"/>
      </t>
    </mdx>
    <mdx n="0" f="v">
      <t c="8" si="8">
        <n x="1" s="1"/>
        <n x="2" s="1"/>
        <n x="76" s="1"/>
        <n x="4"/>
        <n x="52"/>
        <n x="46"/>
        <n x="20"/>
        <n x="89"/>
      </t>
    </mdx>
    <mdx n="0" f="v">
      <t c="8" si="8">
        <n x="1" s="1"/>
        <n x="2" s="1"/>
        <n x="76" s="1"/>
        <n x="4"/>
        <n x="52"/>
        <n x="46"/>
        <n x="21"/>
        <n x="89"/>
      </t>
    </mdx>
    <mdx n="0" f="v">
      <t c="8" si="8">
        <n x="1" s="1"/>
        <n x="2" s="1"/>
        <n x="76" s="1"/>
        <n x="4"/>
        <n x="52"/>
        <n x="46"/>
        <n x="22"/>
        <n x="89"/>
      </t>
    </mdx>
    <mdx n="0" f="v">
      <t c="8" si="8">
        <n x="1" s="1"/>
        <n x="2" s="1"/>
        <n x="76" s="1"/>
        <n x="4"/>
        <n x="52"/>
        <n x="46"/>
        <n x="13"/>
        <n x="89"/>
      </t>
    </mdx>
    <mdx n="0" f="v">
      <t c="7" si="8">
        <n x="1" s="1"/>
        <n x="2" s="1"/>
        <n x="76" s="1"/>
        <n x="4"/>
        <n x="52"/>
        <n x="47"/>
        <n x="89"/>
      </t>
    </mdx>
    <mdx n="0" f="v">
      <t c="7" si="8">
        <n x="1" s="1"/>
        <n x="2" s="1"/>
        <n x="76" s="1"/>
        <n x="4"/>
        <n x="52"/>
        <n x="48"/>
        <n x="89"/>
      </t>
    </mdx>
    <mdx n="0" f="v">
      <t c="7" si="8">
        <n x="1" s="1"/>
        <n x="2" s="1"/>
        <n x="76" s="1"/>
        <n x="4"/>
        <n x="52"/>
        <n x="49"/>
        <n x="89"/>
      </t>
    </mdx>
    <mdx n="0" f="v">
      <t c="8" si="8">
        <n x="1" s="1"/>
        <n x="2" s="1"/>
        <n x="76" s="1"/>
        <n x="4"/>
        <n x="52"/>
        <n x="49"/>
        <n x="50"/>
        <n x="89"/>
      </t>
    </mdx>
    <mdx n="0" f="v">
      <t c="8" si="8">
        <n x="1" s="1"/>
        <n x="2" s="1"/>
        <n x="76" s="1"/>
        <n x="4"/>
        <n x="52"/>
        <n x="49"/>
        <n x="72"/>
        <n x="89"/>
      </t>
    </mdx>
    <mdx n="0" f="v">
      <t c="7">
        <n x="1" s="1"/>
        <n x="2" s="1"/>
        <n x="76" s="1"/>
        <n x="81"/>
        <n x="82"/>
        <n x="39"/>
        <n x="89"/>
      </t>
    </mdx>
    <mdx n="0" f="v">
      <t c="7">
        <n x="1" s="1"/>
        <n x="2" s="1"/>
        <n x="76" s="1"/>
        <n x="81"/>
        <n x="83"/>
        <n x="39"/>
        <n x="89"/>
      </t>
    </mdx>
    <mdx n="0" f="v">
      <t c="7">
        <n x="1" s="1"/>
        <n x="2" s="1"/>
        <n x="76" s="1"/>
        <n x="84"/>
        <n x="52"/>
        <n x="39"/>
        <n x="89"/>
      </t>
    </mdx>
    <mdx n="0" f="v">
      <t c="8">
        <n x="1" s="1"/>
        <n x="2" s="1"/>
        <n x="76" s="1"/>
        <n x="84"/>
        <n x="52"/>
        <n x="39"/>
        <n x="20"/>
        <n x="89"/>
      </t>
    </mdx>
    <mdx n="0" f="v">
      <t c="8">
        <n x="1" s="1"/>
        <n x="2" s="1"/>
        <n x="76" s="1"/>
        <n x="84"/>
        <n x="52"/>
        <n x="39"/>
        <n x="21"/>
        <n x="89"/>
      </t>
    </mdx>
    <mdx n="0" f="v">
      <t c="8">
        <n x="1" s="1"/>
        <n x="2" s="1"/>
        <n x="76" s="1"/>
        <n x="84"/>
        <n x="52"/>
        <n x="39"/>
        <n x="22"/>
        <n x="89"/>
      </t>
    </mdx>
    <mdx n="0" f="v">
      <t c="8">
        <n x="1" s="1"/>
        <n x="2" s="1"/>
        <n x="76" s="1"/>
        <n x="84"/>
        <n x="52"/>
        <n x="39"/>
        <n x="13"/>
        <n x="89"/>
      </t>
    </mdx>
    <mdx n="0" f="v">
      <t c="8">
        <n x="1" s="1"/>
        <n x="2" s="1"/>
        <n x="76" s="1"/>
        <n x="84"/>
        <n x="52"/>
        <n x="39"/>
        <n x="23"/>
        <n x="89"/>
      </t>
    </mdx>
    <mdx n="0" f="v">
      <t c="8">
        <n x="1" s="1"/>
        <n x="2" s="1"/>
        <n x="76" s="1"/>
        <n x="84"/>
        <n x="52"/>
        <n x="39"/>
        <n x="24"/>
        <n x="89"/>
      </t>
    </mdx>
    <mdx n="0" f="v">
      <t c="8">
        <n x="1" s="1"/>
        <n x="2" s="1"/>
        <n x="76" s="1"/>
        <n x="84"/>
        <n x="52"/>
        <n x="39"/>
        <n x="31"/>
        <n x="89"/>
      </t>
    </mdx>
    <mdx n="0" f="v">
      <t c="8">
        <n x="1" s="1"/>
        <n x="2" s="1"/>
        <n x="76" s="1"/>
        <n x="84"/>
        <n x="52"/>
        <n x="39"/>
        <n x="25"/>
        <n x="89"/>
      </t>
    </mdx>
    <mdx n="0" f="v">
      <t c="8">
        <n x="1" s="1"/>
        <n x="2" s="1"/>
        <n x="76" s="1"/>
        <n x="84"/>
        <n x="52"/>
        <n x="39"/>
        <n x="26"/>
        <n x="89"/>
      </t>
    </mdx>
    <mdx n="0" f="v">
      <t c="8">
        <n x="1" s="1"/>
        <n x="2" s="1"/>
        <n x="76" s="1"/>
        <n x="84"/>
        <n x="52"/>
        <n x="39"/>
        <n x="85"/>
        <n x="89"/>
      </t>
    </mdx>
    <mdx n="0" f="v">
      <t c="8">
        <n x="1" s="1"/>
        <n x="2" s="1"/>
        <n x="76" s="1"/>
        <n x="84"/>
        <n x="52"/>
        <n x="39"/>
        <n x="27"/>
        <n x="89"/>
      </t>
    </mdx>
    <mdx n="0" f="v">
      <t c="8">
        <n x="1" s="1"/>
        <n x="2" s="1"/>
        <n x="76" s="1"/>
        <n x="84"/>
        <n x="52"/>
        <n x="39"/>
        <n x="28"/>
        <n x="89"/>
      </t>
    </mdx>
    <mdx n="0" f="v">
      <t c="8">
        <n x="1" s="1"/>
        <n x="2" s="1"/>
        <n x="76" s="1"/>
        <n x="84"/>
        <n x="52"/>
        <n x="39"/>
        <n x="29"/>
        <n x="89"/>
      </t>
    </mdx>
    <mdx n="0" f="v">
      <t c="8">
        <n x="1" s="1"/>
        <n x="2" s="1"/>
        <n x="76" s="1"/>
        <n x="84"/>
        <n x="52"/>
        <n x="39"/>
        <n x="38"/>
        <n x="89"/>
      </t>
    </mdx>
    <mdx n="0" f="v">
      <t c="8">
        <n x="1" s="1"/>
        <n x="2" s="1"/>
        <n x="76" s="1"/>
        <n x="84"/>
        <n x="52"/>
        <n x="39"/>
        <n x="71"/>
        <n x="89"/>
      </t>
    </mdx>
    <mdx n="0" f="v">
      <t c="8">
        <n x="1" s="1"/>
        <n x="2" s="1"/>
        <n x="76" s="1"/>
        <n x="84"/>
        <n x="52"/>
        <n x="39"/>
        <n x="72"/>
        <n x="89"/>
      </t>
    </mdx>
    <mdx n="0" f="v">
      <t c="8">
        <n x="1" s="1"/>
        <n x="2" s="1"/>
        <n x="76" s="1"/>
        <n x="84"/>
        <n x="52"/>
        <n x="39"/>
        <n x="50"/>
        <n x="89"/>
      </t>
    </mdx>
    <mdx n="0" f="v">
      <t c="7" si="8">
        <n x="1" s="1"/>
        <n x="2" s="1"/>
        <n x="86" s="1"/>
        <n x="4"/>
        <n x="5"/>
        <n x="6"/>
        <n x="89"/>
      </t>
    </mdx>
    <mdx n="0" f="v">
      <t c="7" si="8">
        <n x="1" s="1"/>
        <n x="2" s="1"/>
        <n x="86" s="1"/>
        <n x="4"/>
        <n x="5"/>
        <n x="9"/>
        <n x="89"/>
      </t>
    </mdx>
    <mdx n="0" f="v">
      <t c="7" si="8">
        <n x="1" s="1"/>
        <n x="2" s="1"/>
        <n x="86" s="1"/>
        <n x="4"/>
        <n x="5"/>
        <n x="10"/>
        <n x="89"/>
      </t>
    </mdx>
    <mdx n="0" f="v">
      <t c="7" si="8">
        <n x="1" s="1"/>
        <n x="2" s="1"/>
        <n x="86" s="1"/>
        <n x="4"/>
        <n x="5"/>
        <n x="11"/>
        <n x="89"/>
      </t>
    </mdx>
    <mdx n="0" f="v">
      <t c="7" si="8">
        <n x="1" s="1"/>
        <n x="2" s="1"/>
        <n x="86" s="1"/>
        <n x="4"/>
        <n x="5"/>
        <n x="12"/>
        <n x="89"/>
      </t>
    </mdx>
    <mdx n="0" f="v">
      <t c="8" si="8">
        <n x="1" s="1"/>
        <n x="2" s="1"/>
        <n x="86" s="1"/>
        <n x="4"/>
        <n x="5"/>
        <n x="12"/>
        <n x="13"/>
        <n x="89"/>
      </t>
    </mdx>
    <mdx n="0" f="v">
      <t c="8" si="8">
        <n x="1" s="1"/>
        <n x="2" s="1"/>
        <n x="86" s="1"/>
        <n x="4"/>
        <n x="5"/>
        <n x="12"/>
        <n x="57"/>
        <n x="89"/>
      </t>
    </mdx>
    <mdx n="0" f="v">
      <t c="7" si="8">
        <n x="1" s="1"/>
        <n x="2" s="1"/>
        <n x="86" s="1"/>
        <n x="4"/>
        <n x="5"/>
        <n x="14"/>
        <n x="89"/>
      </t>
    </mdx>
    <mdx n="0" f="v">
      <t c="8" si="8">
        <n x="1" s="1"/>
        <n x="2" s="1"/>
        <n x="86" s="1"/>
        <n x="4"/>
        <n x="5"/>
        <n x="14"/>
        <n x="13"/>
        <n x="89"/>
      </t>
    </mdx>
    <mdx n="0" f="v">
      <t c="7" si="8">
        <n x="1" s="1"/>
        <n x="2" s="1"/>
        <n x="86" s="1"/>
        <n x="4"/>
        <n x="5"/>
        <n x="15"/>
        <n x="89"/>
      </t>
    </mdx>
    <mdx n="0" f="v">
      <t c="7" si="8">
        <n x="1" s="1"/>
        <n x="2" s="1"/>
        <n x="86" s="1"/>
        <n x="4"/>
        <n x="5"/>
        <n x="16"/>
        <n x="89"/>
      </t>
    </mdx>
    <mdx n="0" f="v">
      <t c="8" si="8">
        <n x="1" s="1"/>
        <n x="2" s="1"/>
        <n x="86" s="1"/>
        <n x="4"/>
        <n x="5"/>
        <n x="16"/>
        <n x="13"/>
        <n x="89"/>
      </t>
    </mdx>
    <mdx n="0" f="v">
      <t c="7" si="8">
        <n x="1" s="1"/>
        <n x="2" s="1"/>
        <n x="86" s="1"/>
        <n x="4"/>
        <n x="5"/>
        <n x="17"/>
        <n x="89"/>
      </t>
    </mdx>
    <mdx n="0" f="v">
      <t c="7" si="8">
        <n x="1" s="1"/>
        <n x="2" s="1"/>
        <n x="86" s="1"/>
        <n x="4"/>
        <n x="5"/>
        <n x="18"/>
        <n x="89"/>
      </t>
    </mdx>
    <mdx n="0" f="v">
      <t c="7" si="8">
        <n x="1" s="1"/>
        <n x="2" s="1"/>
        <n x="86" s="1"/>
        <n x="4"/>
        <n x="5"/>
        <n x="56"/>
        <n x="89"/>
      </t>
    </mdx>
    <mdx n="0" f="v">
      <t c="7" si="8">
        <n x="1" s="1"/>
        <n x="2" s="1"/>
        <n x="86" s="1"/>
        <n x="4"/>
        <n x="5"/>
        <n x="19"/>
        <n x="89"/>
      </t>
    </mdx>
    <mdx n="0" f="v">
      <t c="8" si="8">
        <n x="1" s="1"/>
        <n x="2" s="1"/>
        <n x="86" s="1"/>
        <n x="4"/>
        <n x="5"/>
        <n x="19"/>
        <n x="20"/>
        <n x="89"/>
      </t>
    </mdx>
    <mdx n="0" f="v">
      <t c="8" si="8">
        <n x="1" s="1"/>
        <n x="2" s="1"/>
        <n x="86" s="1"/>
        <n x="4"/>
        <n x="5"/>
        <n x="19"/>
        <n x="21"/>
        <n x="89"/>
      </t>
    </mdx>
    <mdx n="0" f="v">
      <t c="8" si="8">
        <n x="1" s="1"/>
        <n x="2" s="1"/>
        <n x="86" s="1"/>
        <n x="4"/>
        <n x="5"/>
        <n x="19"/>
        <n x="22"/>
        <n x="89"/>
      </t>
    </mdx>
    <mdx n="0" f="v">
      <t c="8" si="8">
        <n x="1" s="1"/>
        <n x="2" s="1"/>
        <n x="86" s="1"/>
        <n x="4"/>
        <n x="5"/>
        <n x="19"/>
        <n x="13"/>
        <n x="89"/>
      </t>
    </mdx>
    <mdx n="0" f="v">
      <t c="8" si="8">
        <n x="1" s="1"/>
        <n x="2" s="1"/>
        <n x="86" s="1"/>
        <n x="4"/>
        <n x="5"/>
        <n x="19"/>
        <n x="26"/>
        <n x="89"/>
      </t>
    </mdx>
    <mdx n="0" f="v">
      <t c="8" si="8">
        <n x="1" s="1"/>
        <n x="2" s="1"/>
        <n x="86" s="1"/>
        <n x="4"/>
        <n x="5"/>
        <n x="19"/>
        <n x="27"/>
        <n x="89"/>
      </t>
    </mdx>
    <mdx n="0" f="v">
      <t c="8" si="8">
        <n x="1" s="1"/>
        <n x="2" s="1"/>
        <n x="86" s="1"/>
        <n x="4"/>
        <n x="5"/>
        <n x="19"/>
        <n x="28"/>
        <n x="89"/>
      </t>
    </mdx>
    <mdx n="0" f="v">
      <t c="8" si="8">
        <n x="1" s="1"/>
        <n x="2" s="1"/>
        <n x="86" s="1"/>
        <n x="4"/>
        <n x="5"/>
        <n x="19"/>
        <n x="29"/>
        <n x="89"/>
      </t>
    </mdx>
    <mdx n="0" f="v">
      <t c="7" si="8">
        <n x="1" s="1"/>
        <n x="2" s="1"/>
        <n x="86" s="1"/>
        <n x="4"/>
        <n x="5"/>
        <n x="30"/>
        <n x="89"/>
      </t>
    </mdx>
    <mdx n="0" f="v">
      <t c="8" si="8">
        <n x="1" s="1"/>
        <n x="2" s="1"/>
        <n x="86" s="1"/>
        <n x="4"/>
        <n x="5"/>
        <n x="30"/>
        <n x="20"/>
        <n x="89"/>
      </t>
    </mdx>
    <mdx n="0" f="v">
      <t c="8" si="8">
        <n x="1" s="1"/>
        <n x="2" s="1"/>
        <n x="86" s="1"/>
        <n x="4"/>
        <n x="5"/>
        <n x="30"/>
        <n x="21"/>
        <n x="89"/>
      </t>
    </mdx>
    <mdx n="0" f="v">
      <t c="8" si="8">
        <n x="1" s="1"/>
        <n x="2" s="1"/>
        <n x="86" s="1"/>
        <n x="4"/>
        <n x="5"/>
        <n x="30"/>
        <n x="22"/>
        <n x="89"/>
      </t>
    </mdx>
    <mdx n="0" f="v">
      <t c="8" si="8">
        <n x="1" s="1"/>
        <n x="2" s="1"/>
        <n x="86" s="1"/>
        <n x="4"/>
        <n x="5"/>
        <n x="30"/>
        <n x="13"/>
        <n x="89"/>
      </t>
    </mdx>
    <mdx n="0" f="v">
      <t c="8" si="8">
        <n x="1" s="1"/>
        <n x="2" s="1"/>
        <n x="86" s="1"/>
        <n x="4"/>
        <n x="5"/>
        <n x="30"/>
        <n x="24"/>
        <n x="89"/>
      </t>
    </mdx>
    <mdx n="0" f="v">
      <t c="8" si="8">
        <n x="1" s="1"/>
        <n x="2" s="1"/>
        <n x="86" s="1"/>
        <n x="4"/>
        <n x="5"/>
        <n x="30"/>
        <n x="31"/>
        <n x="89"/>
      </t>
    </mdx>
    <mdx n="0" f="v">
      <t c="8" si="8">
        <n x="1" s="1"/>
        <n x="2" s="1"/>
        <n x="86" s="1"/>
        <n x="4"/>
        <n x="5"/>
        <n x="30"/>
        <n x="25"/>
        <n x="89"/>
      </t>
    </mdx>
    <mdx n="0" f="v">
      <t c="8" si="8">
        <n x="1" s="1"/>
        <n x="2" s="1"/>
        <n x="86" s="1"/>
        <n x="4"/>
        <n x="5"/>
        <n x="30"/>
        <n x="27"/>
        <n x="89"/>
      </t>
    </mdx>
    <mdx n="0" f="v">
      <t c="8" si="8">
        <n x="1" s="1"/>
        <n x="2" s="1"/>
        <n x="86" s="1"/>
        <n x="4"/>
        <n x="5"/>
        <n x="30"/>
        <n x="28"/>
        <n x="89"/>
      </t>
    </mdx>
    <mdx n="0" f="v">
      <t c="8" si="8">
        <n x="1" s="1"/>
        <n x="2" s="1"/>
        <n x="86" s="1"/>
        <n x="4"/>
        <n x="5"/>
        <n x="30"/>
        <n x="29"/>
        <n x="89"/>
      </t>
    </mdx>
    <mdx n="0" f="v">
      <t c="8" si="8">
        <n x="1" s="1"/>
        <n x="2" s="1"/>
        <n x="86" s="1"/>
        <n x="4"/>
        <n x="5"/>
        <n x="30"/>
        <n x="32"/>
        <n x="89"/>
      </t>
    </mdx>
    <mdx n="0" f="v">
      <t c="7" si="8">
        <n x="1" s="1"/>
        <n x="2" s="1"/>
        <n x="86" s="1"/>
        <n x="4"/>
        <n x="5"/>
        <n x="33"/>
        <n x="89"/>
      </t>
    </mdx>
    <mdx n="0" f="v">
      <t c="8" si="8">
        <n x="1" s="1"/>
        <n x="2" s="1"/>
        <n x="86" s="1"/>
        <n x="4"/>
        <n x="5"/>
        <n x="34"/>
        <n x="20"/>
        <n x="89"/>
      </t>
    </mdx>
    <mdx n="0" f="v">
      <t c="8" si="8">
        <n x="1" s="1"/>
        <n x="2" s="1"/>
        <n x="86" s="1"/>
        <n x="4"/>
        <n x="5"/>
        <n x="34"/>
        <n x="21"/>
        <n x="89"/>
      </t>
    </mdx>
    <mdx n="0" f="v">
      <t c="8" si="8">
        <n x="1" s="1"/>
        <n x="2" s="1"/>
        <n x="86" s="1"/>
        <n x="4"/>
        <n x="5"/>
        <n x="34"/>
        <n x="69"/>
        <n x="89"/>
      </t>
    </mdx>
    <mdx n="0" f="v">
      <t c="8" si="8">
        <n x="1" s="1"/>
        <n x="2" s="1"/>
        <n x="86" s="1"/>
        <n x="4"/>
        <n x="5"/>
        <n x="34"/>
        <n x="59"/>
        <n x="89"/>
      </t>
    </mdx>
    <mdx n="0" f="v">
      <t c="8" si="8">
        <n x="1" s="1"/>
        <n x="2" s="1"/>
        <n x="86" s="1"/>
        <n x="4"/>
        <n x="5"/>
        <n x="34"/>
        <n x="60"/>
        <n x="89"/>
      </t>
    </mdx>
    <mdx n="0" f="v">
      <t c="8" si="8">
        <n x="1" s="1"/>
        <n x="2" s="1"/>
        <n x="86" s="1"/>
        <n x="4"/>
        <n x="5"/>
        <n x="34"/>
        <n x="70"/>
        <n x="89"/>
      </t>
    </mdx>
    <mdx n="0" f="v">
      <t c="8" si="8">
        <n x="1" s="1"/>
        <n x="2" s="1"/>
        <n x="86" s="1"/>
        <n x="4"/>
        <n x="5"/>
        <n x="34"/>
        <n x="61"/>
        <n x="89"/>
      </t>
    </mdx>
    <mdx n="0" f="v">
      <t c="8" si="8">
        <n x="1" s="1"/>
        <n x="2" s="1"/>
        <n x="86" s="1"/>
        <n x="4"/>
        <n x="5"/>
        <n x="34"/>
        <n x="62"/>
        <n x="89"/>
      </t>
    </mdx>
    <mdx n="0" f="v">
      <t c="8" si="8">
        <n x="1" s="1"/>
        <n x="2" s="1"/>
        <n x="86" s="1"/>
        <n x="4"/>
        <n x="5"/>
        <n x="34"/>
        <n x="63"/>
        <n x="89"/>
      </t>
    </mdx>
    <mdx n="0" f="v">
      <t c="8" si="8">
        <n x="1" s="1"/>
        <n x="2" s="1"/>
        <n x="86" s="1"/>
        <n x="4"/>
        <n x="5"/>
        <n x="34"/>
        <n x="35"/>
        <n x="89"/>
      </t>
    </mdx>
    <mdx n="0" f="v">
      <t c="8" si="8">
        <n x="1" s="1"/>
        <n x="2" s="1"/>
        <n x="86" s="1"/>
        <n x="4"/>
        <n x="5"/>
        <n x="34"/>
        <n x="36"/>
        <n x="89"/>
      </t>
    </mdx>
    <mdx n="0" f="v">
      <t c="8" si="8">
        <n x="1" s="1"/>
        <n x="2" s="1"/>
        <n x="86" s="1"/>
        <n x="4"/>
        <n x="5"/>
        <n x="34"/>
        <n x="90"/>
        <n x="89"/>
      </t>
    </mdx>
    <mdx n="0" f="v">
      <t c="8" si="8">
        <n x="1" s="1"/>
        <n x="2" s="1"/>
        <n x="86" s="1"/>
        <n x="4"/>
        <n x="5"/>
        <n x="34"/>
        <n x="37"/>
        <n x="89"/>
      </t>
    </mdx>
    <mdx n="0" f="v">
      <t c="8" si="8">
        <n x="1" s="1"/>
        <n x="2" s="1"/>
        <n x="86" s="1"/>
        <n x="4"/>
        <n x="5"/>
        <n x="34"/>
        <n x="22"/>
        <n x="89"/>
      </t>
    </mdx>
    <mdx n="0" f="v">
      <t c="8" si="8">
        <n x="1" s="1"/>
        <n x="2" s="1"/>
        <n x="86" s="1"/>
        <n x="4"/>
        <n x="5"/>
        <n x="34"/>
        <n x="13"/>
        <n x="89"/>
      </t>
    </mdx>
    <mdx n="0" f="v">
      <t c="8" si="8">
        <n x="1" s="1"/>
        <n x="2" s="1"/>
        <n x="86" s="1"/>
        <n x="4"/>
        <n x="5"/>
        <n x="34"/>
        <n x="23"/>
        <n x="89"/>
      </t>
    </mdx>
    <mdx n="0" f="v">
      <t c="8" si="8">
        <n x="1" s="1"/>
        <n x="2" s="1"/>
        <n x="86" s="1"/>
        <n x="4"/>
        <n x="5"/>
        <n x="34"/>
        <n x="24"/>
        <n x="89"/>
      </t>
    </mdx>
    <mdx n="0" f="v">
      <t c="8" si="8">
        <n x="1" s="1"/>
        <n x="2" s="1"/>
        <n x="86" s="1"/>
        <n x="4"/>
        <n x="5"/>
        <n x="34"/>
        <n x="25"/>
        <n x="89"/>
      </t>
    </mdx>
    <mdx n="0" f="v">
      <t c="8" si="8">
        <n x="1" s="1"/>
        <n x="2" s="1"/>
        <n x="86" s="1"/>
        <n x="4"/>
        <n x="5"/>
        <n x="34"/>
        <n x="26"/>
        <n x="89"/>
      </t>
    </mdx>
    <mdx n="0" f="v">
      <t c="8" si="8">
        <n x="1" s="1"/>
        <n x="2" s="1"/>
        <n x="86" s="1"/>
        <n x="4"/>
        <n x="5"/>
        <n x="34"/>
        <n x="27"/>
        <n x="89"/>
      </t>
    </mdx>
    <mdx n="0" f="v">
      <t c="8" si="8">
        <n x="1" s="1"/>
        <n x="2" s="1"/>
        <n x="86" s="1"/>
        <n x="4"/>
        <n x="5"/>
        <n x="34"/>
        <n x="29"/>
        <n x="89"/>
      </t>
    </mdx>
    <mdx n="0" f="v">
      <t c="8" si="8">
        <n x="1" s="1"/>
        <n x="2" s="1"/>
        <n x="86" s="1"/>
        <n x="4"/>
        <n x="5"/>
        <n x="34"/>
        <n x="38"/>
        <n x="89"/>
      </t>
    </mdx>
    <mdx n="0" f="v">
      <t c="8" si="8">
        <n x="1" s="1"/>
        <n x="2" s="1"/>
        <n x="86" s="1"/>
        <n x="4"/>
        <n x="5"/>
        <n x="34"/>
        <n x="32"/>
        <n x="89"/>
      </t>
    </mdx>
    <mdx n="0" f="v">
      <t c="7" si="8">
        <n x="1" s="1"/>
        <n x="2" s="1"/>
        <n x="86" s="1"/>
        <n x="4"/>
        <n x="5"/>
        <n x="39"/>
        <n x="89"/>
      </t>
    </mdx>
    <mdx n="0" f="v">
      <t c="7" si="8">
        <n x="1" s="1"/>
        <n x="2" s="1"/>
        <n x="86" s="1"/>
        <n x="4"/>
        <n x="5"/>
        <n x="40"/>
        <n x="89"/>
      </t>
    </mdx>
    <mdx n="0" f="v">
      <t c="8" si="8">
        <n x="1" s="1"/>
        <n x="2" s="1"/>
        <n x="86" s="1"/>
        <n x="4"/>
        <n x="5"/>
        <n x="40"/>
        <n x="20"/>
        <n x="89"/>
      </t>
    </mdx>
    <mdx n="0" f="v">
      <t c="8" si="8">
        <n x="1" s="1"/>
        <n x="2" s="1"/>
        <n x="86" s="1"/>
        <n x="4"/>
        <n x="5"/>
        <n x="40"/>
        <n x="21"/>
        <n x="89"/>
      </t>
    </mdx>
    <mdx n="0" f="v">
      <t c="8" si="8">
        <n x="1" s="1"/>
        <n x="2" s="1"/>
        <n x="86" s="1"/>
        <n x="4"/>
        <n x="5"/>
        <n x="40"/>
        <n x="22"/>
        <n x="89"/>
      </t>
    </mdx>
    <mdx n="0" f="v">
      <t c="8" si="8">
        <n x="1" s="1"/>
        <n x="2" s="1"/>
        <n x="86" s="1"/>
        <n x="4"/>
        <n x="5"/>
        <n x="40"/>
        <n x="13"/>
        <n x="89"/>
      </t>
    </mdx>
    <mdx n="0" f="v">
      <t c="8" si="8">
        <n x="1" s="1"/>
        <n x="2" s="1"/>
        <n x="86" s="1"/>
        <n x="4"/>
        <n x="5"/>
        <n x="40"/>
        <n x="24"/>
        <n x="89"/>
      </t>
    </mdx>
    <mdx n="0" f="v">
      <t c="8" si="8">
        <n x="1" s="1"/>
        <n x="2" s="1"/>
        <n x="86" s="1"/>
        <n x="4"/>
        <n x="5"/>
        <n x="40"/>
        <n x="31"/>
        <n x="89"/>
      </t>
    </mdx>
    <mdx n="0" f="v">
      <t c="8" si="8">
        <n x="1" s="1"/>
        <n x="2" s="1"/>
        <n x="86" s="1"/>
        <n x="4"/>
        <n x="5"/>
        <n x="40"/>
        <n x="25"/>
        <n x="89"/>
      </t>
    </mdx>
    <mdx n="0" f="v">
      <t c="8" si="8">
        <n x="1" s="1"/>
        <n x="2" s="1"/>
        <n x="86" s="1"/>
        <n x="4"/>
        <n x="5"/>
        <n x="40"/>
        <n x="26"/>
        <n x="89"/>
      </t>
    </mdx>
    <mdx n="0" f="v">
      <t c="8" si="8">
        <n x="1" s="1"/>
        <n x="2" s="1"/>
        <n x="86" s="1"/>
        <n x="4"/>
        <n x="5"/>
        <n x="40"/>
        <n x="71"/>
        <n x="89"/>
      </t>
    </mdx>
    <mdx n="0" f="v">
      <t c="8" si="8">
        <n x="1" s="1"/>
        <n x="2" s="1"/>
        <n x="86" s="1"/>
        <n x="4"/>
        <n x="5"/>
        <n x="40"/>
        <n x="32"/>
        <n x="89"/>
      </t>
    </mdx>
    <mdx n="0" f="v">
      <t c="7" si="8">
        <n x="1" s="1"/>
        <n x="2" s="1"/>
        <n x="86" s="1"/>
        <n x="4"/>
        <n x="5"/>
        <n x="41"/>
        <n x="89"/>
      </t>
    </mdx>
    <mdx n="0" f="v">
      <t c="8" si="8">
        <n x="1" s="1"/>
        <n x="2" s="1"/>
        <n x="86" s="1"/>
        <n x="4"/>
        <n x="5"/>
        <n x="41"/>
        <n x="20"/>
        <n x="89"/>
      </t>
    </mdx>
    <mdx n="0" f="v">
      <t c="8" si="8">
        <n x="1" s="1"/>
        <n x="2" s="1"/>
        <n x="86" s="1"/>
        <n x="4"/>
        <n x="5"/>
        <n x="41"/>
        <n x="42"/>
        <n x="89"/>
      </t>
    </mdx>
    <mdx n="0" f="v">
      <t c="8" si="8">
        <n x="1" s="1"/>
        <n x="2" s="1"/>
        <n x="86" s="1"/>
        <n x="4"/>
        <n x="5"/>
        <n x="41"/>
        <n x="23"/>
        <n x="89"/>
      </t>
    </mdx>
    <mdx n="0" f="v">
      <t c="8" si="8">
        <n x="1" s="1"/>
        <n x="2" s="1"/>
        <n x="86" s="1"/>
        <n x="4"/>
        <n x="5"/>
        <n x="41"/>
        <n x="32"/>
        <n x="89"/>
      </t>
    </mdx>
    <mdx n="0" f="v">
      <t c="8" si="8">
        <n x="1" s="1"/>
        <n x="2" s="1"/>
        <n x="86" s="1"/>
        <n x="4"/>
        <n x="5"/>
        <n x="41"/>
        <n x="55"/>
        <n x="89"/>
      </t>
    </mdx>
    <mdx n="0" f="v">
      <t c="7" si="8">
        <n x="1" s="1"/>
        <n x="2" s="1"/>
        <n x="86" s="1"/>
        <n x="4"/>
        <n x="5"/>
        <n x="43"/>
        <n x="89"/>
      </t>
    </mdx>
    <mdx n="0" f="v">
      <t c="7" si="8">
        <n x="1" s="1"/>
        <n x="2" s="1"/>
        <n x="86" s="1"/>
        <n x="4"/>
        <n x="5"/>
        <n x="44"/>
        <n x="89"/>
      </t>
    </mdx>
    <mdx n="0" f="v">
      <t c="8" si="8">
        <n x="1" s="1"/>
        <n x="2" s="1"/>
        <n x="86" s="1"/>
        <n x="4"/>
        <n x="5"/>
        <n x="44"/>
        <n x="20"/>
        <n x="89"/>
      </t>
    </mdx>
    <mdx n="0" f="v">
      <t c="8" si="8">
        <n x="1" s="1"/>
        <n x="2" s="1"/>
        <n x="86" s="1"/>
        <n x="4"/>
        <n x="5"/>
        <n x="44"/>
        <n x="22"/>
        <n x="89"/>
      </t>
    </mdx>
    <mdx n="0" f="v">
      <t c="8" si="8">
        <n x="1" s="1"/>
        <n x="2" s="1"/>
        <n x="86" s="1"/>
        <n x="4"/>
        <n x="5"/>
        <n x="44"/>
        <n x="13"/>
        <n x="89"/>
      </t>
    </mdx>
    <mdx n="0" f="v">
      <t c="8" si="8">
        <n x="1" s="1"/>
        <n x="2" s="1"/>
        <n x="86" s="1"/>
        <n x="4"/>
        <n x="5"/>
        <n x="44"/>
        <n x="32"/>
        <n x="89"/>
      </t>
    </mdx>
    <mdx n="0" f="v">
      <t c="7" si="8">
        <n x="1" s="1"/>
        <n x="2" s="1"/>
        <n x="86" s="1"/>
        <n x="4"/>
        <n x="5"/>
        <n x="45"/>
        <n x="89"/>
      </t>
    </mdx>
    <mdx n="0" f="v">
      <t c="8" si="8">
        <n x="1" s="1"/>
        <n x="2" s="1"/>
        <n x="86" s="1"/>
        <n x="4"/>
        <n x="5"/>
        <n x="45"/>
        <n x="20"/>
        <n x="89"/>
      </t>
    </mdx>
    <mdx n="0" f="v">
      <t c="8" si="8">
        <n x="1" s="1"/>
        <n x="2" s="1"/>
        <n x="86" s="1"/>
        <n x="4"/>
        <n x="5"/>
        <n x="45"/>
        <n x="22"/>
        <n x="89"/>
      </t>
    </mdx>
    <mdx n="0" f="v">
      <t c="8" si="8">
        <n x="1" s="1"/>
        <n x="2" s="1"/>
        <n x="86" s="1"/>
        <n x="4"/>
        <n x="5"/>
        <n x="45"/>
        <n x="13"/>
        <n x="89"/>
      </t>
    </mdx>
    <mdx n="0" f="v">
      <t c="7" si="8">
        <n x="1" s="1"/>
        <n x="2" s="1"/>
        <n x="86" s="1"/>
        <n x="4"/>
        <n x="5"/>
        <n x="46"/>
        <n x="89"/>
      </t>
    </mdx>
    <mdx n="0" f="v">
      <t c="8" si="8">
        <n x="1" s="1"/>
        <n x="2" s="1"/>
        <n x="86" s="1"/>
        <n x="4"/>
        <n x="5"/>
        <n x="46"/>
        <n x="20"/>
        <n x="89"/>
      </t>
    </mdx>
    <mdx n="0" f="v">
      <t c="8" si="8">
        <n x="1" s="1"/>
        <n x="2" s="1"/>
        <n x="86" s="1"/>
        <n x="4"/>
        <n x="5"/>
        <n x="46"/>
        <n x="21"/>
        <n x="89"/>
      </t>
    </mdx>
    <mdx n="0" f="v">
      <t c="8" si="8">
        <n x="1" s="1"/>
        <n x="2" s="1"/>
        <n x="86" s="1"/>
        <n x="4"/>
        <n x="5"/>
        <n x="46"/>
        <n x="22"/>
        <n x="89"/>
      </t>
    </mdx>
    <mdx n="0" f="v">
      <t c="8" si="8">
        <n x="1" s="1"/>
        <n x="2" s="1"/>
        <n x="86" s="1"/>
        <n x="4"/>
        <n x="5"/>
        <n x="46"/>
        <n x="13"/>
        <n x="89"/>
      </t>
    </mdx>
    <mdx n="0" f="v">
      <t c="8" si="8">
        <n x="1" s="1"/>
        <n x="2" s="1"/>
        <n x="86" s="1"/>
        <n x="4"/>
        <n x="5"/>
        <n x="46"/>
        <n x="27"/>
        <n x="89"/>
      </t>
    </mdx>
    <mdx n="0" f="v">
      <t c="8" si="8">
        <n x="1" s="1"/>
        <n x="2" s="1"/>
        <n x="86" s="1"/>
        <n x="4"/>
        <n x="5"/>
        <n x="46"/>
        <n x="28"/>
        <n x="89"/>
      </t>
    </mdx>
    <mdx n="0" f="v">
      <t c="7" si="8">
        <n x="1" s="1"/>
        <n x="2" s="1"/>
        <n x="86" s="1"/>
        <n x="4"/>
        <n x="5"/>
        <n x="47"/>
        <n x="89"/>
      </t>
    </mdx>
    <mdx n="0" f="v">
      <t c="7" si="8">
        <n x="1" s="1"/>
        <n x="2" s="1"/>
        <n x="86" s="1"/>
        <n x="4"/>
        <n x="5"/>
        <n x="48"/>
        <n x="89"/>
      </t>
    </mdx>
    <mdx n="0" f="v">
      <t c="7" si="8">
        <n x="1" s="1"/>
        <n x="2" s="1"/>
        <n x="86" s="1"/>
        <n x="4"/>
        <n x="5"/>
        <n x="49"/>
        <n x="89"/>
      </t>
    </mdx>
    <mdx n="0" f="v">
      <t c="8" si="8">
        <n x="1" s="1"/>
        <n x="2" s="1"/>
        <n x="86" s="1"/>
        <n x="4"/>
        <n x="5"/>
        <n x="49"/>
        <n x="50"/>
        <n x="89"/>
      </t>
    </mdx>
    <mdx n="0" f="v">
      <t c="8" si="8">
        <n x="1" s="1"/>
        <n x="2" s="1"/>
        <n x="86" s="1"/>
        <n x="4"/>
        <n x="5"/>
        <n x="49"/>
        <n x="72"/>
        <n x="89"/>
      </t>
    </mdx>
    <mdx n="0" f="v">
      <t c="7" si="8">
        <n x="1" s="1"/>
        <n x="2" s="1"/>
        <n x="86" s="1"/>
        <n x="4"/>
        <n x="5"/>
        <n x="51"/>
        <n x="89"/>
      </t>
    </mdx>
    <mdx n="0" f="v">
      <t c="7" si="8">
        <n x="1" s="1"/>
        <n x="2" s="1"/>
        <n x="86" s="1"/>
        <n x="4"/>
        <n x="52"/>
        <n x="6"/>
        <n x="89"/>
      </t>
    </mdx>
    <mdx n="0" f="v">
      <t c="7" si="8">
        <n x="1" s="1"/>
        <n x="2" s="1"/>
        <n x="86" s="1"/>
        <n x="4"/>
        <n x="52"/>
        <n x="17"/>
        <n x="89"/>
      </t>
    </mdx>
    <mdx n="0" f="v">
      <t c="7" si="8">
        <n x="1" s="1"/>
        <n x="2" s="1"/>
        <n x="86" s="1"/>
        <n x="4"/>
        <n x="52"/>
        <n x="65"/>
        <n x="89"/>
      </t>
    </mdx>
    <mdx n="0" f="v">
      <t c="7" si="8">
        <n x="1" s="1"/>
        <n x="2" s="1"/>
        <n x="86" s="1"/>
        <n x="4"/>
        <n x="52"/>
        <n x="66"/>
        <n x="89"/>
      </t>
    </mdx>
    <mdx n="0" f="v">
      <t c="8" si="8">
        <n x="1" s="1"/>
        <n x="2" s="1"/>
        <n x="86" s="1"/>
        <n x="4"/>
        <n x="52"/>
        <n x="66"/>
        <n x="50"/>
        <n x="89"/>
      </t>
    </mdx>
    <mdx n="0" f="v">
      <t c="7" si="8">
        <n x="1" s="1"/>
        <n x="2" s="1"/>
        <n x="86" s="1"/>
        <n x="4"/>
        <n x="52"/>
        <n x="67"/>
        <n x="89"/>
      </t>
    </mdx>
    <mdx n="0" f="v">
      <t c="8" si="8">
        <n x="1" s="1"/>
        <n x="2" s="1"/>
        <n x="86" s="1"/>
        <n x="4"/>
        <n x="52"/>
        <n x="67"/>
        <n x="50"/>
        <n x="89"/>
      </t>
    </mdx>
    <mdx n="0" f="v">
      <t c="7" si="8">
        <n x="1" s="1"/>
        <n x="2" s="1"/>
        <n x="86" s="1"/>
        <n x="4"/>
        <n x="52"/>
        <n x="33"/>
        <n x="89"/>
      </t>
    </mdx>
    <mdx n="0" f="v">
      <t c="7" si="8">
        <n x="1" s="1"/>
        <n x="2" s="1"/>
        <n x="86" s="1"/>
        <n x="4"/>
        <n x="52"/>
        <n x="73"/>
        <n x="89"/>
      </t>
    </mdx>
    <mdx n="0" f="v">
      <t c="8" si="8">
        <n x="1" s="1"/>
        <n x="2" s="1"/>
        <n x="86" s="1"/>
        <n x="4"/>
        <n x="52"/>
        <n x="73"/>
        <n x="20"/>
        <n x="89"/>
      </t>
    </mdx>
    <mdx n="0" f="v">
      <t c="8" si="8">
        <n x="1" s="1"/>
        <n x="2" s="1"/>
        <n x="86" s="1"/>
        <n x="4"/>
        <n x="52"/>
        <n x="73"/>
        <n x="22"/>
        <n x="89"/>
      </t>
    </mdx>
    <mdx n="0" f="v">
      <t c="8" si="8">
        <n x="1" s="1"/>
        <n x="2" s="1"/>
        <n x="86" s="1"/>
        <n x="4"/>
        <n x="52"/>
        <n x="73"/>
        <n x="13"/>
        <n x="89"/>
      </t>
    </mdx>
    <mdx n="0" f="v">
      <t c="7" si="8">
        <n x="1" s="1"/>
        <n x="2" s="1"/>
        <n x="86" s="1"/>
        <n x="4"/>
        <n x="52"/>
        <n x="53"/>
        <n x="89"/>
      </t>
    </mdx>
    <mdx n="0" f="v">
      <t c="8" si="8">
        <n x="1" s="1"/>
        <n x="2" s="1"/>
        <n x="86" s="1"/>
        <n x="4"/>
        <n x="52"/>
        <n x="53"/>
        <n x="20"/>
        <n x="89"/>
      </t>
    </mdx>
    <mdx n="0" f="v">
      <t c="8" si="8">
        <n x="1" s="1"/>
        <n x="2" s="1"/>
        <n x="86" s="1"/>
        <n x="4"/>
        <n x="52"/>
        <n x="53"/>
        <n x="21"/>
        <n x="89"/>
      </t>
    </mdx>
    <mdx n="0" f="v">
      <t c="8" si="8">
        <n x="1" s="1"/>
        <n x="2" s="1"/>
        <n x="86" s="1"/>
        <n x="4"/>
        <n x="52"/>
        <n x="53"/>
        <n x="22"/>
        <n x="89"/>
      </t>
    </mdx>
    <mdx n="0" f="v">
      <t c="8" si="8">
        <n x="1" s="1"/>
        <n x="2" s="1"/>
        <n x="86" s="1"/>
        <n x="4"/>
        <n x="52"/>
        <n x="53"/>
        <n x="13"/>
        <n x="89"/>
      </t>
    </mdx>
    <mdx n="0" f="v">
      <t c="7" si="8">
        <n x="1" s="1"/>
        <n x="2" s="1"/>
        <n x="86" s="1"/>
        <n x="4"/>
        <n x="52"/>
        <n x="39"/>
        <n x="89"/>
      </t>
    </mdx>
    <mdx n="0" f="v">
      <t c="7" si="8">
        <n x="1" s="1"/>
        <n x="2" s="1"/>
        <n x="86" s="1"/>
        <n x="4"/>
        <n x="52"/>
        <n x="43"/>
        <n x="89"/>
      </t>
    </mdx>
    <mdx n="0" f="v">
      <t c="7" si="8">
        <n x="1" s="1"/>
        <n x="2" s="1"/>
        <n x="86" s="1"/>
        <n x="4"/>
        <n x="52"/>
        <n x="44"/>
        <n x="89"/>
      </t>
    </mdx>
    <mdx n="0" f="v">
      <t c="8" si="8">
        <n x="1" s="1"/>
        <n x="2" s="1"/>
        <n x="86" s="1"/>
        <n x="4"/>
        <n x="52"/>
        <n x="44"/>
        <n x="20"/>
        <n x="89"/>
      </t>
    </mdx>
    <mdx n="0" f="v">
      <t c="8" si="8">
        <n x="1" s="1"/>
        <n x="2" s="1"/>
        <n x="86" s="1"/>
        <n x="4"/>
        <n x="52"/>
        <n x="44"/>
        <n x="22"/>
        <n x="89"/>
      </t>
    </mdx>
    <mdx n="0" f="v">
      <t c="8" si="8">
        <n x="1" s="1"/>
        <n x="2" s="1"/>
        <n x="86" s="1"/>
        <n x="4"/>
        <n x="52"/>
        <n x="44"/>
        <n x="13"/>
        <n x="89"/>
      </t>
    </mdx>
    <mdx n="0" f="v">
      <t c="7" si="8">
        <n x="1" s="1"/>
        <n x="2" s="1"/>
        <n x="86" s="1"/>
        <n x="4"/>
        <n x="52"/>
        <n x="45"/>
        <n x="89"/>
      </t>
    </mdx>
    <mdx n="0" f="v">
      <t c="8" si="8">
        <n x="1" s="1"/>
        <n x="2" s="1"/>
        <n x="86" s="1"/>
        <n x="4"/>
        <n x="52"/>
        <n x="45"/>
        <n x="20"/>
        <n x="89"/>
      </t>
    </mdx>
    <mdx n="0" f="v">
      <t c="8" si="8">
        <n x="1" s="1"/>
        <n x="2" s="1"/>
        <n x="86" s="1"/>
        <n x="4"/>
        <n x="52"/>
        <n x="45"/>
        <n x="22"/>
        <n x="89"/>
      </t>
    </mdx>
    <mdx n="0" f="v">
      <t c="8" si="8">
        <n x="1" s="1"/>
        <n x="2" s="1"/>
        <n x="86" s="1"/>
        <n x="4"/>
        <n x="52"/>
        <n x="45"/>
        <n x="13"/>
        <n x="89"/>
      </t>
    </mdx>
    <mdx n="0" f="v">
      <t c="7" si="8">
        <n x="1" s="1"/>
        <n x="2" s="1"/>
        <n x="86" s="1"/>
        <n x="4"/>
        <n x="52"/>
        <n x="46"/>
        <n x="89"/>
      </t>
    </mdx>
    <mdx n="0" f="v">
      <t c="8" si="8">
        <n x="1" s="1"/>
        <n x="2" s="1"/>
        <n x="86" s="1"/>
        <n x="4"/>
        <n x="52"/>
        <n x="46"/>
        <n x="20"/>
        <n x="89"/>
      </t>
    </mdx>
    <mdx n="0" f="v">
      <t c="8" si="8">
        <n x="1" s="1"/>
        <n x="2" s="1"/>
        <n x="86" s="1"/>
        <n x="4"/>
        <n x="52"/>
        <n x="46"/>
        <n x="22"/>
        <n x="89"/>
      </t>
    </mdx>
    <mdx n="0" f="v">
      <t c="8" si="8">
        <n x="1" s="1"/>
        <n x="2" s="1"/>
        <n x="86" s="1"/>
        <n x="4"/>
        <n x="52"/>
        <n x="46"/>
        <n x="13"/>
        <n x="89"/>
      </t>
    </mdx>
    <mdx n="0" f="v">
      <t c="8" si="8">
        <n x="1" s="1"/>
        <n x="2" s="1"/>
        <n x="86" s="1"/>
        <n x="4"/>
        <n x="52"/>
        <n x="46"/>
        <n x="27"/>
        <n x="89"/>
      </t>
    </mdx>
    <mdx n="0" f="v">
      <t c="8" si="8">
        <n x="1" s="1"/>
        <n x="2" s="1"/>
        <n x="86" s="1"/>
        <n x="4"/>
        <n x="52"/>
        <n x="46"/>
        <n x="28"/>
        <n x="89"/>
      </t>
    </mdx>
    <mdx n="0" f="v">
      <t c="7" si="8">
        <n x="1" s="1"/>
        <n x="2" s="1"/>
        <n x="86" s="1"/>
        <n x="4"/>
        <n x="52"/>
        <n x="47"/>
        <n x="89"/>
      </t>
    </mdx>
    <mdx n="0" f="v">
      <t c="7" si="8">
        <n x="1" s="1"/>
        <n x="2" s="1"/>
        <n x="86" s="1"/>
        <n x="4"/>
        <n x="52"/>
        <n x="48"/>
        <n x="89"/>
      </t>
    </mdx>
    <mdx n="0" f="v">
      <t c="7" si="8">
        <n x="1" s="1"/>
        <n x="2" s="1"/>
        <n x="86" s="1"/>
        <n x="4"/>
        <n x="52"/>
        <n x="49"/>
        <n x="89"/>
      </t>
    </mdx>
    <mdx n="0" f="v">
      <t c="8" si="8">
        <n x="1" s="1"/>
        <n x="2" s="1"/>
        <n x="86" s="1"/>
        <n x="4"/>
        <n x="52"/>
        <n x="49"/>
        <n x="50"/>
        <n x="89"/>
      </t>
    </mdx>
    <mdx n="0" f="v">
      <t c="8" si="8">
        <n x="1" s="1"/>
        <n x="2" s="1"/>
        <n x="86" s="1"/>
        <n x="4"/>
        <n x="52"/>
        <n x="49"/>
        <n x="72"/>
        <n x="89"/>
      </t>
    </mdx>
    <mdx n="0" f="v">
      <t c="7">
        <n x="1" s="1"/>
        <n x="2" s="1"/>
        <n x="86" s="1"/>
        <n x="81"/>
        <n x="82"/>
        <n x="39"/>
        <n x="89"/>
      </t>
    </mdx>
    <mdx n="0" f="v">
      <t c="7">
        <n x="1" s="1"/>
        <n x="2" s="1"/>
        <n x="86" s="1"/>
        <n x="81"/>
        <n x="83"/>
        <n x="39"/>
        <n x="89"/>
      </t>
    </mdx>
    <mdx n="0" f="v">
      <t c="7">
        <n x="1" s="1"/>
        <n x="2" s="1"/>
        <n x="86" s="1"/>
        <n x="84"/>
        <n x="52"/>
        <n x="39"/>
        <n x="89"/>
      </t>
    </mdx>
    <mdx n="0" f="v">
      <t c="8">
        <n x="1" s="1"/>
        <n x="2" s="1"/>
        <n x="86" s="1"/>
        <n x="84"/>
        <n x="52"/>
        <n x="39"/>
        <n x="20"/>
        <n x="89"/>
      </t>
    </mdx>
    <mdx n="0" f="v">
      <t c="8">
        <n x="1" s="1"/>
        <n x="2" s="1"/>
        <n x="86" s="1"/>
        <n x="84"/>
        <n x="52"/>
        <n x="39"/>
        <n x="21"/>
        <n x="89"/>
      </t>
    </mdx>
    <mdx n="0" f="v">
      <t c="8">
        <n x="1" s="1"/>
        <n x="2" s="1"/>
        <n x="86" s="1"/>
        <n x="84"/>
        <n x="52"/>
        <n x="39"/>
        <n x="22"/>
        <n x="89"/>
      </t>
    </mdx>
    <mdx n="0" f="v">
      <t c="8">
        <n x="1" s="1"/>
        <n x="2" s="1"/>
        <n x="86" s="1"/>
        <n x="84"/>
        <n x="52"/>
        <n x="39"/>
        <n x="13"/>
        <n x="89"/>
      </t>
    </mdx>
    <mdx n="0" f="v">
      <t c="8">
        <n x="1" s="1"/>
        <n x="2" s="1"/>
        <n x="86" s="1"/>
        <n x="84"/>
        <n x="52"/>
        <n x="39"/>
        <n x="23"/>
        <n x="89"/>
      </t>
    </mdx>
    <mdx n="0" f="v">
      <t c="8">
        <n x="1" s="1"/>
        <n x="2" s="1"/>
        <n x="86" s="1"/>
        <n x="84"/>
        <n x="52"/>
        <n x="39"/>
        <n x="24"/>
        <n x="89"/>
      </t>
    </mdx>
    <mdx n="0" f="v">
      <t c="8">
        <n x="1" s="1"/>
        <n x="2" s="1"/>
        <n x="86" s="1"/>
        <n x="84"/>
        <n x="52"/>
        <n x="39"/>
        <n x="31"/>
        <n x="89"/>
      </t>
    </mdx>
    <mdx n="0" f="v">
      <t c="8">
        <n x="1" s="1"/>
        <n x="2" s="1"/>
        <n x="86" s="1"/>
        <n x="84"/>
        <n x="52"/>
        <n x="39"/>
        <n x="25"/>
        <n x="89"/>
      </t>
    </mdx>
    <mdx n="0" f="v">
      <t c="8">
        <n x="1" s="1"/>
        <n x="2" s="1"/>
        <n x="86" s="1"/>
        <n x="84"/>
        <n x="52"/>
        <n x="39"/>
        <n x="26"/>
        <n x="89"/>
      </t>
    </mdx>
    <mdx n="0" f="v">
      <t c="8">
        <n x="1" s="1"/>
        <n x="2" s="1"/>
        <n x="86" s="1"/>
        <n x="84"/>
        <n x="52"/>
        <n x="39"/>
        <n x="85"/>
        <n x="89"/>
      </t>
    </mdx>
    <mdx n="0" f="v">
      <t c="8">
        <n x="1" s="1"/>
        <n x="2" s="1"/>
        <n x="86" s="1"/>
        <n x="84"/>
        <n x="52"/>
        <n x="39"/>
        <n x="27"/>
        <n x="89"/>
      </t>
    </mdx>
    <mdx n="0" f="v">
      <t c="8">
        <n x="1" s="1"/>
        <n x="2" s="1"/>
        <n x="86" s="1"/>
        <n x="84"/>
        <n x="52"/>
        <n x="39"/>
        <n x="28"/>
        <n x="89"/>
      </t>
    </mdx>
    <mdx n="0" f="v">
      <t c="8">
        <n x="1" s="1"/>
        <n x="2" s="1"/>
        <n x="86" s="1"/>
        <n x="84"/>
        <n x="52"/>
        <n x="39"/>
        <n x="29"/>
        <n x="89"/>
      </t>
    </mdx>
    <mdx n="0" f="v">
      <t c="8">
        <n x="1" s="1"/>
        <n x="2" s="1"/>
        <n x="86" s="1"/>
        <n x="84"/>
        <n x="52"/>
        <n x="39"/>
        <n x="38"/>
        <n x="89"/>
      </t>
    </mdx>
    <mdx n="0" f="v">
      <t c="8">
        <n x="1" s="1"/>
        <n x="2" s="1"/>
        <n x="86" s="1"/>
        <n x="84"/>
        <n x="52"/>
        <n x="39"/>
        <n x="71"/>
        <n x="89"/>
      </t>
    </mdx>
    <mdx n="0" f="v">
      <t c="8">
        <n x="1" s="1"/>
        <n x="2" s="1"/>
        <n x="86" s="1"/>
        <n x="84"/>
        <n x="52"/>
        <n x="39"/>
        <n x="72"/>
        <n x="89"/>
      </t>
    </mdx>
    <mdx n="0" f="v">
      <t c="8">
        <n x="1" s="1"/>
        <n x="2" s="1"/>
        <n x="86" s="1"/>
        <n x="84"/>
        <n x="52"/>
        <n x="39"/>
        <n x="50"/>
        <n x="89"/>
      </t>
    </mdx>
    <mdx n="0" f="v">
      <t c="7" si="8">
        <n x="1" s="1"/>
        <n x="2" s="1"/>
        <n x="58" s="1"/>
        <n x="4"/>
        <n x="5"/>
        <n x="6"/>
        <n x="89"/>
      </t>
    </mdx>
    <mdx n="0" f="v">
      <t c="7" si="8">
        <n x="1" s="1"/>
        <n x="2" s="1"/>
        <n x="58" s="1"/>
        <n x="4"/>
        <n x="5"/>
        <n x="9"/>
        <n x="89"/>
      </t>
    </mdx>
    <mdx n="0" f="v">
      <t c="7" si="8">
        <n x="1" s="1"/>
        <n x="2" s="1"/>
        <n x="58" s="1"/>
        <n x="4"/>
        <n x="5"/>
        <n x="10"/>
        <n x="89"/>
      </t>
    </mdx>
    <mdx n="0" f="v">
      <t c="7" si="8">
        <n x="1" s="1"/>
        <n x="2" s="1"/>
        <n x="58" s="1"/>
        <n x="4"/>
        <n x="5"/>
        <n x="11"/>
        <n x="89"/>
      </t>
    </mdx>
    <mdx n="0" f="v">
      <t c="7" si="8">
        <n x="1" s="1"/>
        <n x="2" s="1"/>
        <n x="58" s="1"/>
        <n x="4"/>
        <n x="5"/>
        <n x="12"/>
        <n x="89"/>
      </t>
    </mdx>
    <mdx n="0" f="v">
      <t c="8" si="8">
        <n x="1" s="1"/>
        <n x="2" s="1"/>
        <n x="58" s="1"/>
        <n x="4"/>
        <n x="5"/>
        <n x="12"/>
        <n x="13"/>
        <n x="89"/>
      </t>
    </mdx>
    <mdx n="0" f="v">
      <t c="7" si="8">
        <n x="1" s="1"/>
        <n x="2" s="1"/>
        <n x="58" s="1"/>
        <n x="4"/>
        <n x="5"/>
        <n x="14"/>
        <n x="89"/>
      </t>
    </mdx>
    <mdx n="0" f="v">
      <t c="8" si="8">
        <n x="1" s="1"/>
        <n x="2" s="1"/>
        <n x="58" s="1"/>
        <n x="4"/>
        <n x="5"/>
        <n x="14"/>
        <n x="13"/>
        <n x="89"/>
      </t>
    </mdx>
    <mdx n="0" f="v">
      <t c="7" si="8">
        <n x="1" s="1"/>
        <n x="2" s="1"/>
        <n x="58" s="1"/>
        <n x="4"/>
        <n x="5"/>
        <n x="15"/>
        <n x="89"/>
      </t>
    </mdx>
    <mdx n="0" f="v">
      <t c="7" si="8">
        <n x="1" s="1"/>
        <n x="2" s="1"/>
        <n x="58" s="1"/>
        <n x="4"/>
        <n x="5"/>
        <n x="16"/>
        <n x="89"/>
      </t>
    </mdx>
    <mdx n="0" f="v">
      <t c="8" si="8">
        <n x="1" s="1"/>
        <n x="2" s="1"/>
        <n x="58" s="1"/>
        <n x="4"/>
        <n x="5"/>
        <n x="16"/>
        <n x="13"/>
        <n x="89"/>
      </t>
    </mdx>
    <mdx n="0" f="v">
      <t c="7" si="8">
        <n x="1" s="1"/>
        <n x="2" s="1"/>
        <n x="58" s="1"/>
        <n x="4"/>
        <n x="5"/>
        <n x="17"/>
        <n x="89"/>
      </t>
    </mdx>
    <mdx n="0" f="v">
      <t c="7" si="8">
        <n x="1" s="1"/>
        <n x="2" s="1"/>
        <n x="58" s="1"/>
        <n x="4"/>
        <n x="5"/>
        <n x="18"/>
        <n x="89"/>
      </t>
    </mdx>
    <mdx n="0" f="v">
      <t c="7" si="8">
        <n x="1" s="1"/>
        <n x="2" s="1"/>
        <n x="58" s="1"/>
        <n x="4"/>
        <n x="5"/>
        <n x="56"/>
        <n x="89"/>
      </t>
    </mdx>
    <mdx n="0" f="v">
      <t c="7" si="8">
        <n x="1" s="1"/>
        <n x="2" s="1"/>
        <n x="58" s="1"/>
        <n x="4"/>
        <n x="5"/>
        <n x="19"/>
        <n x="89"/>
      </t>
    </mdx>
    <mdx n="0" f="v">
      <t c="8" si="8">
        <n x="1" s="1"/>
        <n x="2" s="1"/>
        <n x="58" s="1"/>
        <n x="4"/>
        <n x="5"/>
        <n x="19"/>
        <n x="20"/>
        <n x="89"/>
      </t>
    </mdx>
    <mdx n="0" f="v">
      <t c="8" si="8">
        <n x="1" s="1"/>
        <n x="2" s="1"/>
        <n x="58" s="1"/>
        <n x="4"/>
        <n x="5"/>
        <n x="19"/>
        <n x="21"/>
        <n x="89"/>
      </t>
    </mdx>
    <mdx n="0" f="v">
      <t c="8" si="8">
        <n x="1" s="1"/>
        <n x="2" s="1"/>
        <n x="58" s="1"/>
        <n x="4"/>
        <n x="5"/>
        <n x="19"/>
        <n x="22"/>
        <n x="89"/>
      </t>
    </mdx>
    <mdx n="0" f="v">
      <t c="8" si="8">
        <n x="1" s="1"/>
        <n x="2" s="1"/>
        <n x="58" s="1"/>
        <n x="4"/>
        <n x="5"/>
        <n x="19"/>
        <n x="13"/>
        <n x="89"/>
      </t>
    </mdx>
    <mdx n="0" f="v">
      <t c="8" si="8">
        <n x="1" s="1"/>
        <n x="2" s="1"/>
        <n x="58" s="1"/>
        <n x="4"/>
        <n x="5"/>
        <n x="19"/>
        <n x="23"/>
        <n x="89"/>
      </t>
    </mdx>
    <mdx n="0" f="v">
      <t c="8" si="8">
        <n x="1" s="1"/>
        <n x="2" s="1"/>
        <n x="58" s="1"/>
        <n x="4"/>
        <n x="5"/>
        <n x="19"/>
        <n x="24"/>
        <n x="89"/>
      </t>
    </mdx>
    <mdx n="0" f="v">
      <t c="8" si="8">
        <n x="1" s="1"/>
        <n x="2" s="1"/>
        <n x="58" s="1"/>
        <n x="4"/>
        <n x="5"/>
        <n x="19"/>
        <n x="25"/>
        <n x="89"/>
      </t>
    </mdx>
    <mdx n="0" f="v">
      <t c="8" si="8">
        <n x="1" s="1"/>
        <n x="2" s="1"/>
        <n x="58" s="1"/>
        <n x="4"/>
        <n x="5"/>
        <n x="19"/>
        <n x="26"/>
        <n x="89"/>
      </t>
    </mdx>
    <mdx n="0" f="v">
      <t c="8" si="8">
        <n x="1" s="1"/>
        <n x="2" s="1"/>
        <n x="58" s="1"/>
        <n x="4"/>
        <n x="5"/>
        <n x="19"/>
        <n x="27"/>
        <n x="89"/>
      </t>
    </mdx>
    <mdx n="0" f="v">
      <t c="8" si="8">
        <n x="1" s="1"/>
        <n x="2" s="1"/>
        <n x="58" s="1"/>
        <n x="4"/>
        <n x="5"/>
        <n x="19"/>
        <n x="28"/>
        <n x="89"/>
      </t>
    </mdx>
    <mdx n="0" f="v">
      <t c="8" si="8">
        <n x="1" s="1"/>
        <n x="2" s="1"/>
        <n x="58" s="1"/>
        <n x="4"/>
        <n x="5"/>
        <n x="19"/>
        <n x="29"/>
        <n x="89"/>
      </t>
    </mdx>
    <mdx n="0" f="v">
      <t c="7" si="8">
        <n x="1" s="1"/>
        <n x="2" s="1"/>
        <n x="58" s="1"/>
        <n x="4"/>
        <n x="5"/>
        <n x="30"/>
        <n x="89"/>
      </t>
    </mdx>
    <mdx n="0" f="v">
      <t c="8" si="8">
        <n x="1" s="1"/>
        <n x="2" s="1"/>
        <n x="58" s="1"/>
        <n x="4"/>
        <n x="5"/>
        <n x="30"/>
        <n x="20"/>
        <n x="89"/>
      </t>
    </mdx>
    <mdx n="0" f="v">
      <t c="8" si="8">
        <n x="1" s="1"/>
        <n x="2" s="1"/>
        <n x="58" s="1"/>
        <n x="4"/>
        <n x="5"/>
        <n x="30"/>
        <n x="21"/>
        <n x="89"/>
      </t>
    </mdx>
    <mdx n="0" f="v">
      <t c="8" si="8">
        <n x="1" s="1"/>
        <n x="2" s="1"/>
        <n x="58" s="1"/>
        <n x="4"/>
        <n x="5"/>
        <n x="30"/>
        <n x="22"/>
        <n x="89"/>
      </t>
    </mdx>
    <mdx n="0" f="v">
      <t c="8" si="8">
        <n x="1" s="1"/>
        <n x="2" s="1"/>
        <n x="58" s="1"/>
        <n x="4"/>
        <n x="5"/>
        <n x="30"/>
        <n x="13"/>
        <n x="89"/>
      </t>
    </mdx>
    <mdx n="0" f="v">
      <t c="8" si="8">
        <n x="1" s="1"/>
        <n x="2" s="1"/>
        <n x="58" s="1"/>
        <n x="4"/>
        <n x="5"/>
        <n x="30"/>
        <n x="23"/>
        <n x="89"/>
      </t>
    </mdx>
    <mdx n="0" f="v">
      <t c="8" si="8">
        <n x="1" s="1"/>
        <n x="2" s="1"/>
        <n x="58" s="1"/>
        <n x="4"/>
        <n x="5"/>
        <n x="30"/>
        <n x="24"/>
        <n x="89"/>
      </t>
    </mdx>
    <mdx n="0" f="v">
      <t c="8" si="8">
        <n x="1" s="1"/>
        <n x="2" s="1"/>
        <n x="58" s="1"/>
        <n x="4"/>
        <n x="5"/>
        <n x="30"/>
        <n x="31"/>
        <n x="89"/>
      </t>
    </mdx>
    <mdx n="0" f="v">
      <t c="8" si="8">
        <n x="1" s="1"/>
        <n x="2" s="1"/>
        <n x="58" s="1"/>
        <n x="4"/>
        <n x="5"/>
        <n x="30"/>
        <n x="25"/>
        <n x="89"/>
      </t>
    </mdx>
    <mdx n="0" f="v">
      <t c="8" si="8">
        <n x="1" s="1"/>
        <n x="2" s="1"/>
        <n x="58" s="1"/>
        <n x="4"/>
        <n x="5"/>
        <n x="30"/>
        <n x="27"/>
        <n x="89"/>
      </t>
    </mdx>
    <mdx n="0" f="v">
      <t c="8" si="8">
        <n x="1" s="1"/>
        <n x="2" s="1"/>
        <n x="58" s="1"/>
        <n x="4"/>
        <n x="5"/>
        <n x="30"/>
        <n x="28"/>
        <n x="89"/>
      </t>
    </mdx>
    <mdx n="0" f="v">
      <t c="8" si="8">
        <n x="1" s="1"/>
        <n x="2" s="1"/>
        <n x="58" s="1"/>
        <n x="4"/>
        <n x="5"/>
        <n x="30"/>
        <n x="29"/>
        <n x="89"/>
      </t>
    </mdx>
    <mdx n="0" f="v">
      <t c="8" si="8">
        <n x="1" s="1"/>
        <n x="2" s="1"/>
        <n x="58" s="1"/>
        <n x="4"/>
        <n x="5"/>
        <n x="30"/>
        <n x="32"/>
        <n x="89"/>
      </t>
    </mdx>
    <mdx n="0" f="v">
      <t c="7" si="8">
        <n x="1" s="1"/>
        <n x="2" s="1"/>
        <n x="58" s="1"/>
        <n x="4"/>
        <n x="5"/>
        <n x="33"/>
        <n x="89"/>
      </t>
    </mdx>
    <mdx n="0" f="v">
      <t c="8" si="8">
        <n x="1" s="1"/>
        <n x="2" s="1"/>
        <n x="58" s="1"/>
        <n x="4"/>
        <n x="5"/>
        <n x="34"/>
        <n x="20"/>
        <n x="89"/>
      </t>
    </mdx>
    <mdx n="0" f="v">
      <t c="8" si="8">
        <n x="1" s="1"/>
        <n x="2" s="1"/>
        <n x="58" s="1"/>
        <n x="4"/>
        <n x="5"/>
        <n x="34"/>
        <n x="21"/>
        <n x="89"/>
      </t>
    </mdx>
    <mdx n="0" f="v">
      <t c="8" si="8">
        <n x="1" s="1"/>
        <n x="2" s="1"/>
        <n x="58" s="1"/>
        <n x="4"/>
        <n x="5"/>
        <n x="34"/>
        <n x="59"/>
        <n x="89"/>
      </t>
    </mdx>
    <mdx n="0" f="v">
      <t c="8" si="8">
        <n x="1" s="1"/>
        <n x="2" s="1"/>
        <n x="58" s="1"/>
        <n x="4"/>
        <n x="5"/>
        <n x="34"/>
        <n x="60"/>
        <n x="89"/>
      </t>
    </mdx>
    <mdx n="0" f="v">
      <t c="8" si="8">
        <n x="1" s="1"/>
        <n x="2" s="1"/>
        <n x="58" s="1"/>
        <n x="4"/>
        <n x="5"/>
        <n x="34"/>
        <n x="61"/>
        <n x="89"/>
      </t>
    </mdx>
    <mdx n="0" f="v">
      <t c="8" si="8">
        <n x="1" s="1"/>
        <n x="2" s="1"/>
        <n x="58" s="1"/>
        <n x="4"/>
        <n x="5"/>
        <n x="34"/>
        <n x="62"/>
        <n x="89"/>
      </t>
    </mdx>
    <mdx n="0" f="v">
      <t c="8" si="8">
        <n x="1" s="1"/>
        <n x="2" s="1"/>
        <n x="58" s="1"/>
        <n x="4"/>
        <n x="5"/>
        <n x="34"/>
        <n x="63"/>
        <n x="89"/>
      </t>
    </mdx>
    <mdx n="0" f="v">
      <t c="8" si="8">
        <n x="1" s="1"/>
        <n x="2" s="1"/>
        <n x="58" s="1"/>
        <n x="4"/>
        <n x="5"/>
        <n x="34"/>
        <n x="35"/>
        <n x="89"/>
      </t>
    </mdx>
    <mdx n="0" f="v">
      <t c="8" si="8">
        <n x="1" s="1"/>
        <n x="2" s="1"/>
        <n x="58" s="1"/>
        <n x="4"/>
        <n x="5"/>
        <n x="34"/>
        <n x="36"/>
        <n x="89"/>
      </t>
    </mdx>
    <mdx n="0" f="v">
      <t c="8" si="8">
        <n x="1" s="1"/>
        <n x="2" s="1"/>
        <n x="58" s="1"/>
        <n x="4"/>
        <n x="5"/>
        <n x="34"/>
        <n x="37"/>
        <n x="89"/>
      </t>
    </mdx>
    <mdx n="0" f="v">
      <t c="8" si="8">
        <n x="1" s="1"/>
        <n x="2" s="1"/>
        <n x="58" s="1"/>
        <n x="4"/>
        <n x="5"/>
        <n x="34"/>
        <n x="22"/>
        <n x="89"/>
      </t>
    </mdx>
    <mdx n="0" f="v">
      <t c="8" si="8">
        <n x="1" s="1"/>
        <n x="2" s="1"/>
        <n x="58" s="1"/>
        <n x="4"/>
        <n x="5"/>
        <n x="34"/>
        <n x="13"/>
        <n x="89"/>
      </t>
    </mdx>
    <mdx n="0" f="v">
      <t c="8" si="8">
        <n x="1" s="1"/>
        <n x="2" s="1"/>
        <n x="58" s="1"/>
        <n x="4"/>
        <n x="5"/>
        <n x="34"/>
        <n x="23"/>
        <n x="89"/>
      </t>
    </mdx>
    <mdx n="0" f="v">
      <t c="8" si="8">
        <n x="1" s="1"/>
        <n x="2" s="1"/>
        <n x="58" s="1"/>
        <n x="4"/>
        <n x="5"/>
        <n x="34"/>
        <n x="24"/>
        <n x="89"/>
      </t>
    </mdx>
    <mdx n="0" f="v">
      <t c="8" si="8">
        <n x="1" s="1"/>
        <n x="2" s="1"/>
        <n x="58" s="1"/>
        <n x="4"/>
        <n x="5"/>
        <n x="34"/>
        <n x="25"/>
        <n x="89"/>
      </t>
    </mdx>
    <mdx n="0" f="v">
      <t c="8" si="8">
        <n x="1" s="1"/>
        <n x="2" s="1"/>
        <n x="58" s="1"/>
        <n x="4"/>
        <n x="5"/>
        <n x="34"/>
        <n x="26"/>
        <n x="89"/>
      </t>
    </mdx>
    <mdx n="0" f="v">
      <t c="8" si="8">
        <n x="1" s="1"/>
        <n x="2" s="1"/>
        <n x="58" s="1"/>
        <n x="4"/>
        <n x="5"/>
        <n x="34"/>
        <n x="27"/>
        <n x="89"/>
      </t>
    </mdx>
    <mdx n="0" f="v">
      <t c="8" si="8">
        <n x="1" s="1"/>
        <n x="2" s="1"/>
        <n x="58" s="1"/>
        <n x="4"/>
        <n x="5"/>
        <n x="34"/>
        <n x="29"/>
        <n x="89"/>
      </t>
    </mdx>
    <mdx n="0" f="v">
      <t c="8" si="8">
        <n x="1" s="1"/>
        <n x="2" s="1"/>
        <n x="58" s="1"/>
        <n x="4"/>
        <n x="5"/>
        <n x="34"/>
        <n x="38"/>
        <n x="89"/>
      </t>
    </mdx>
    <mdx n="0" f="v">
      <t c="7" si="8">
        <n x="1" s="1"/>
        <n x="2" s="1"/>
        <n x="58" s="1"/>
        <n x="4"/>
        <n x="5"/>
        <n x="39"/>
        <n x="89"/>
      </t>
    </mdx>
    <mdx n="0" f="v">
      <t c="7" si="8">
        <n x="1" s="1"/>
        <n x="2" s="1"/>
        <n x="58" s="1"/>
        <n x="4"/>
        <n x="5"/>
        <n x="40"/>
        <n x="89"/>
      </t>
    </mdx>
    <mdx n="0" f="v">
      <t c="8" si="8">
        <n x="1" s="1"/>
        <n x="2" s="1"/>
        <n x="58" s="1"/>
        <n x="4"/>
        <n x="5"/>
        <n x="40"/>
        <n x="20"/>
        <n x="89"/>
      </t>
    </mdx>
    <mdx n="0" f="v">
      <t c="8" si="8">
        <n x="1" s="1"/>
        <n x="2" s="1"/>
        <n x="58" s="1"/>
        <n x="4"/>
        <n x="5"/>
        <n x="40"/>
        <n x="21"/>
        <n x="89"/>
      </t>
    </mdx>
    <mdx n="0" f="v">
      <t c="8" si="8">
        <n x="1" s="1"/>
        <n x="2" s="1"/>
        <n x="58" s="1"/>
        <n x="4"/>
        <n x="5"/>
        <n x="40"/>
        <n x="22"/>
        <n x="89"/>
      </t>
    </mdx>
    <mdx n="0" f="v">
      <t c="8" si="8">
        <n x="1" s="1"/>
        <n x="2" s="1"/>
        <n x="58" s="1"/>
        <n x="4"/>
        <n x="5"/>
        <n x="40"/>
        <n x="13"/>
        <n x="89"/>
      </t>
    </mdx>
    <mdx n="0" f="v">
      <t c="8" si="8">
        <n x="1" s="1"/>
        <n x="2" s="1"/>
        <n x="58" s="1"/>
        <n x="4"/>
        <n x="5"/>
        <n x="40"/>
        <n x="24"/>
        <n x="89"/>
      </t>
    </mdx>
    <mdx n="0" f="v">
      <t c="8" si="8">
        <n x="1" s="1"/>
        <n x="2" s="1"/>
        <n x="58" s="1"/>
        <n x="4"/>
        <n x="5"/>
        <n x="40"/>
        <n x="31"/>
        <n x="89"/>
      </t>
    </mdx>
    <mdx n="0" f="v">
      <t c="8" si="8">
        <n x="1" s="1"/>
        <n x="2" s="1"/>
        <n x="58" s="1"/>
        <n x="4"/>
        <n x="5"/>
        <n x="40"/>
        <n x="25"/>
        <n x="89"/>
      </t>
    </mdx>
    <mdx n="0" f="v">
      <t c="8" si="8">
        <n x="1" s="1"/>
        <n x="2" s="1"/>
        <n x="58" s="1"/>
        <n x="4"/>
        <n x="5"/>
        <n x="40"/>
        <n x="26"/>
        <n x="89"/>
      </t>
    </mdx>
    <mdx n="0" f="v">
      <t c="8" si="8">
        <n x="1" s="1"/>
        <n x="2" s="1"/>
        <n x="58" s="1"/>
        <n x="4"/>
        <n x="5"/>
        <n x="40"/>
        <n x="32"/>
        <n x="89"/>
      </t>
    </mdx>
    <mdx n="0" f="v">
      <t c="7" si="8">
        <n x="1" s="1"/>
        <n x="2" s="1"/>
        <n x="58" s="1"/>
        <n x="4"/>
        <n x="5"/>
        <n x="41"/>
        <n x="89"/>
      </t>
    </mdx>
    <mdx n="0" f="v">
      <t c="8" si="8">
        <n x="1" s="1"/>
        <n x="2" s="1"/>
        <n x="58" s="1"/>
        <n x="4"/>
        <n x="5"/>
        <n x="41"/>
        <n x="20"/>
        <n x="89"/>
      </t>
    </mdx>
    <mdx n="0" f="v">
      <t c="8" si="8">
        <n x="1" s="1"/>
        <n x="2" s="1"/>
        <n x="58" s="1"/>
        <n x="4"/>
        <n x="5"/>
        <n x="41"/>
        <n x="42"/>
        <n x="89"/>
      </t>
    </mdx>
    <mdx n="0" f="v">
      <t c="8" si="8">
        <n x="1" s="1"/>
        <n x="2" s="1"/>
        <n x="58" s="1"/>
        <n x="4"/>
        <n x="5"/>
        <n x="41"/>
        <n x="23"/>
        <n x="89"/>
      </t>
    </mdx>
    <mdx n="0" f="v">
      <t c="8" si="8">
        <n x="1" s="1"/>
        <n x="2" s="1"/>
        <n x="58" s="1"/>
        <n x="4"/>
        <n x="5"/>
        <n x="41"/>
        <n x="32"/>
        <n x="89"/>
      </t>
    </mdx>
    <mdx n="0" f="v">
      <t c="8" si="8">
        <n x="1" s="1"/>
        <n x="2" s="1"/>
        <n x="58" s="1"/>
        <n x="4"/>
        <n x="5"/>
        <n x="41"/>
        <n x="55"/>
        <n x="89"/>
      </t>
    </mdx>
    <mdx n="0" f="v">
      <t c="7" si="8">
        <n x="1" s="1"/>
        <n x="2" s="1"/>
        <n x="58" s="1"/>
        <n x="4"/>
        <n x="5"/>
        <n x="43"/>
        <n x="89"/>
      </t>
    </mdx>
    <mdx n="0" f="v">
      <t c="7" si="8">
        <n x="1" s="1"/>
        <n x="2" s="1"/>
        <n x="58" s="1"/>
        <n x="4"/>
        <n x="5"/>
        <n x="44"/>
        <n x="89"/>
      </t>
    </mdx>
    <mdx n="0" f="v">
      <t c="8" si="8">
        <n x="1" s="1"/>
        <n x="2" s="1"/>
        <n x="58" s="1"/>
        <n x="4"/>
        <n x="5"/>
        <n x="44"/>
        <n x="20"/>
        <n x="89"/>
      </t>
    </mdx>
    <mdx n="0" f="v">
      <t c="8" si="8">
        <n x="1" s="1"/>
        <n x="2" s="1"/>
        <n x="58" s="1"/>
        <n x="4"/>
        <n x="5"/>
        <n x="44"/>
        <n x="22"/>
        <n x="89"/>
      </t>
    </mdx>
    <mdx n="0" f="v">
      <t c="8" si="8">
        <n x="1" s="1"/>
        <n x="2" s="1"/>
        <n x="58" s="1"/>
        <n x="4"/>
        <n x="5"/>
        <n x="44"/>
        <n x="13"/>
        <n x="89"/>
      </t>
    </mdx>
    <mdx n="0" f="v">
      <t c="8" si="8">
        <n x="1" s="1"/>
        <n x="2" s="1"/>
        <n x="58" s="1"/>
        <n x="4"/>
        <n x="5"/>
        <n x="44"/>
        <n x="32"/>
        <n x="89"/>
      </t>
    </mdx>
    <mdx n="0" f="v">
      <t c="7" si="8">
        <n x="1" s="1"/>
        <n x="2" s="1"/>
        <n x="58" s="1"/>
        <n x="4"/>
        <n x="5"/>
        <n x="45"/>
        <n x="89"/>
      </t>
    </mdx>
    <mdx n="0" f="v">
      <t c="8" si="8">
        <n x="1" s="1"/>
        <n x="2" s="1"/>
        <n x="58" s="1"/>
        <n x="4"/>
        <n x="5"/>
        <n x="45"/>
        <n x="20"/>
        <n x="89"/>
      </t>
    </mdx>
    <mdx n="0" f="v">
      <t c="8" si="8">
        <n x="1" s="1"/>
        <n x="2" s="1"/>
        <n x="58" s="1"/>
        <n x="4"/>
        <n x="5"/>
        <n x="45"/>
        <n x="22"/>
        <n x="89"/>
      </t>
    </mdx>
    <mdx n="0" f="v">
      <t c="8" si="8">
        <n x="1" s="1"/>
        <n x="2" s="1"/>
        <n x="58" s="1"/>
        <n x="4"/>
        <n x="5"/>
        <n x="45"/>
        <n x="13"/>
        <n x="89"/>
      </t>
    </mdx>
    <mdx n="0" f="v">
      <t c="7" si="8">
        <n x="1" s="1"/>
        <n x="2" s="1"/>
        <n x="58" s="1"/>
        <n x="4"/>
        <n x="5"/>
        <n x="46"/>
        <n x="89"/>
      </t>
    </mdx>
    <mdx n="0" f="v">
      <t c="8" si="8">
        <n x="1" s="1"/>
        <n x="2" s="1"/>
        <n x="58" s="1"/>
        <n x="4"/>
        <n x="5"/>
        <n x="46"/>
        <n x="20"/>
        <n x="89"/>
      </t>
    </mdx>
    <mdx n="0" f="v">
      <t c="8" si="8">
        <n x="1" s="1"/>
        <n x="2" s="1"/>
        <n x="58" s="1"/>
        <n x="4"/>
        <n x="5"/>
        <n x="46"/>
        <n x="22"/>
        <n x="89"/>
      </t>
    </mdx>
    <mdx n="0" f="v">
      <t c="8" si="8">
        <n x="1" s="1"/>
        <n x="2" s="1"/>
        <n x="58" s="1"/>
        <n x="4"/>
        <n x="5"/>
        <n x="46"/>
        <n x="13"/>
        <n x="89"/>
      </t>
    </mdx>
    <mdx n="0" f="v">
      <t c="8" si="8">
        <n x="1" s="1"/>
        <n x="2" s="1"/>
        <n x="58" s="1"/>
        <n x="4"/>
        <n x="5"/>
        <n x="46"/>
        <n x="27"/>
        <n x="89"/>
      </t>
    </mdx>
    <mdx n="0" f="v">
      <t c="8" si="8">
        <n x="1" s="1"/>
        <n x="2" s="1"/>
        <n x="58" s="1"/>
        <n x="4"/>
        <n x="5"/>
        <n x="46"/>
        <n x="28"/>
        <n x="89"/>
      </t>
    </mdx>
    <mdx n="0" f="v">
      <t c="7" si="8">
        <n x="1" s="1"/>
        <n x="2" s="1"/>
        <n x="58" s="1"/>
        <n x="4"/>
        <n x="5"/>
        <n x="47"/>
        <n x="89"/>
      </t>
    </mdx>
    <mdx n="0" f="v">
      <t c="7" si="8">
        <n x="1" s="1"/>
        <n x="2" s="1"/>
        <n x="58" s="1"/>
        <n x="4"/>
        <n x="5"/>
        <n x="48"/>
        <n x="89"/>
      </t>
    </mdx>
    <mdx n="0" f="v">
      <t c="7" si="8">
        <n x="1" s="1"/>
        <n x="2" s="1"/>
        <n x="58" s="1"/>
        <n x="4"/>
        <n x="5"/>
        <n x="49"/>
        <n x="89"/>
      </t>
    </mdx>
    <mdx n="0" f="v">
      <t c="8" si="8">
        <n x="1" s="1"/>
        <n x="2" s="1"/>
        <n x="58" s="1"/>
        <n x="4"/>
        <n x="5"/>
        <n x="49"/>
        <n x="50"/>
        <n x="89"/>
      </t>
    </mdx>
    <mdx n="0" f="v">
      <t c="7" si="8">
        <n x="1" s="1"/>
        <n x="2" s="1"/>
        <n x="58" s="1"/>
        <n x="4"/>
        <n x="5"/>
        <n x="51"/>
        <n x="89"/>
      </t>
    </mdx>
    <mdx n="0" f="v">
      <t c="7" si="8">
        <n x="1" s="1"/>
        <n x="2" s="1"/>
        <n x="58" s="1"/>
        <n x="4"/>
        <n x="52"/>
        <n x="6"/>
        <n x="89"/>
      </t>
    </mdx>
    <mdx n="0" f="v">
      <t c="7" si="8">
        <n x="1" s="1"/>
        <n x="2" s="1"/>
        <n x="58" s="1"/>
        <n x="4"/>
        <n x="52"/>
        <n x="17"/>
        <n x="89"/>
      </t>
    </mdx>
    <mdx n="0" f="v">
      <t c="7" si="8">
        <n x="1" s="1"/>
        <n x="2" s="1"/>
        <n x="58" s="1"/>
        <n x="4"/>
        <n x="52"/>
        <n x="65"/>
        <n x="89"/>
      </t>
    </mdx>
    <mdx n="0" f="v">
      <t c="7" si="8">
        <n x="1" s="1"/>
        <n x="2" s="1"/>
        <n x="58" s="1"/>
        <n x="4"/>
        <n x="52"/>
        <n x="66"/>
        <n x="89"/>
      </t>
    </mdx>
    <mdx n="0" f="v">
      <t c="8" si="8">
        <n x="1" s="1"/>
        <n x="2" s="1"/>
        <n x="58" s="1"/>
        <n x="4"/>
        <n x="52"/>
        <n x="66"/>
        <n x="50"/>
        <n x="89"/>
      </t>
    </mdx>
    <mdx n="0" f="v">
      <t c="7" si="8">
        <n x="1" s="1"/>
        <n x="2" s="1"/>
        <n x="58" s="1"/>
        <n x="4"/>
        <n x="52"/>
        <n x="67"/>
        <n x="89"/>
      </t>
    </mdx>
    <mdx n="0" f="v">
      <t c="8" si="8">
        <n x="1" s="1"/>
        <n x="2" s="1"/>
        <n x="58" s="1"/>
        <n x="4"/>
        <n x="52"/>
        <n x="67"/>
        <n x="50"/>
        <n x="89"/>
      </t>
    </mdx>
    <mdx n="0" f="v">
      <t c="7" si="8">
        <n x="1" s="1"/>
        <n x="2" s="1"/>
        <n x="58" s="1"/>
        <n x="4"/>
        <n x="52"/>
        <n x="33"/>
        <n x="89"/>
      </t>
    </mdx>
    <mdx n="0" f="v">
      <t c="7" si="8">
        <n x="1" s="1"/>
        <n x="2" s="1"/>
        <n x="58" s="1"/>
        <n x="4"/>
        <n x="52"/>
        <n x="53"/>
        <n x="89"/>
      </t>
    </mdx>
    <mdx n="0" f="v">
      <t c="8" si="8">
        <n x="1" s="1"/>
        <n x="2" s="1"/>
        <n x="58" s="1"/>
        <n x="4"/>
        <n x="52"/>
        <n x="53"/>
        <n x="20"/>
        <n x="89"/>
      </t>
    </mdx>
    <mdx n="0" f="v">
      <t c="8" si="8">
        <n x="1" s="1"/>
        <n x="2" s="1"/>
        <n x="58" s="1"/>
        <n x="4"/>
        <n x="52"/>
        <n x="53"/>
        <n x="21"/>
        <n x="89"/>
      </t>
    </mdx>
    <mdx n="0" f="v">
      <t c="7" si="8">
        <n x="1" s="1"/>
        <n x="2" s="1"/>
        <n x="58" s="1"/>
        <n x="4"/>
        <n x="52"/>
        <n x="39"/>
        <n x="89"/>
      </t>
    </mdx>
    <mdx n="0" f="v">
      <t c="7" si="8">
        <n x="1" s="1"/>
        <n x="2" s="1"/>
        <n x="58" s="1"/>
        <n x="4"/>
        <n x="52"/>
        <n x="43"/>
        <n x="89"/>
      </t>
    </mdx>
    <mdx n="0" f="v">
      <t c="7" si="8">
        <n x="1" s="1"/>
        <n x="2" s="1"/>
        <n x="58" s="1"/>
        <n x="4"/>
        <n x="52"/>
        <n x="45"/>
        <n x="89"/>
      </t>
    </mdx>
    <mdx n="0" f="v">
      <t c="8" si="8">
        <n x="1" s="1"/>
        <n x="2" s="1"/>
        <n x="58" s="1"/>
        <n x="4"/>
        <n x="52"/>
        <n x="45"/>
        <n x="20"/>
        <n x="89"/>
      </t>
    </mdx>
    <mdx n="0" f="v">
      <t c="8" si="8">
        <n x="1" s="1"/>
        <n x="2" s="1"/>
        <n x="58" s="1"/>
        <n x="4"/>
        <n x="52"/>
        <n x="45"/>
        <n x="22"/>
        <n x="89"/>
      </t>
    </mdx>
    <mdx n="0" f="v">
      <t c="8" si="8">
        <n x="1" s="1"/>
        <n x="2" s="1"/>
        <n x="58" s="1"/>
        <n x="4"/>
        <n x="52"/>
        <n x="45"/>
        <n x="13"/>
        <n x="89"/>
      </t>
    </mdx>
    <mdx n="0" f="v">
      <t c="7" si="8">
        <n x="1" s="1"/>
        <n x="2" s="1"/>
        <n x="58" s="1"/>
        <n x="4"/>
        <n x="52"/>
        <n x="46"/>
        <n x="89"/>
      </t>
    </mdx>
    <mdx n="0" f="v">
      <t c="8" si="8">
        <n x="1" s="1"/>
        <n x="2" s="1"/>
        <n x="58" s="1"/>
        <n x="4"/>
        <n x="52"/>
        <n x="46"/>
        <n x="20"/>
        <n x="89"/>
      </t>
    </mdx>
    <mdx n="0" f="v">
      <t c="8" si="8">
        <n x="1" s="1"/>
        <n x="2" s="1"/>
        <n x="58" s="1"/>
        <n x="4"/>
        <n x="52"/>
        <n x="46"/>
        <n x="22"/>
        <n x="89"/>
      </t>
    </mdx>
    <mdx n="0" f="v">
      <t c="8" si="8">
        <n x="1" s="1"/>
        <n x="2" s="1"/>
        <n x="58" s="1"/>
        <n x="4"/>
        <n x="52"/>
        <n x="46"/>
        <n x="13"/>
        <n x="89"/>
      </t>
    </mdx>
    <mdx n="0" f="v">
      <t c="8" si="8">
        <n x="1" s="1"/>
        <n x="2" s="1"/>
        <n x="58" s="1"/>
        <n x="4"/>
        <n x="52"/>
        <n x="46"/>
        <n x="27"/>
        <n x="89"/>
      </t>
    </mdx>
    <mdx n="0" f="v">
      <t c="8" si="8">
        <n x="1" s="1"/>
        <n x="2" s="1"/>
        <n x="58" s="1"/>
        <n x="4"/>
        <n x="52"/>
        <n x="46"/>
        <n x="28"/>
        <n x="89"/>
      </t>
    </mdx>
    <mdx n="0" f="v">
      <t c="7" si="8">
        <n x="1" s="1"/>
        <n x="2" s="1"/>
        <n x="58" s="1"/>
        <n x="4"/>
        <n x="52"/>
        <n x="47"/>
        <n x="89"/>
      </t>
    </mdx>
    <mdx n="0" f="v">
      <t c="7" si="8">
        <n x="1" s="1"/>
        <n x="2" s="1"/>
        <n x="58" s="1"/>
        <n x="4"/>
        <n x="52"/>
        <n x="48"/>
        <n x="89"/>
      </t>
    </mdx>
    <mdx n="0" f="v">
      <t c="7" si="8">
        <n x="1" s="1"/>
        <n x="2" s="1"/>
        <n x="58" s="1"/>
        <n x="4"/>
        <n x="52"/>
        <n x="49"/>
        <n x="89"/>
      </t>
    </mdx>
    <mdx n="0" f="v">
      <t c="8" si="8">
        <n x="1" s="1"/>
        <n x="2" s="1"/>
        <n x="58" s="1"/>
        <n x="4"/>
        <n x="52"/>
        <n x="49"/>
        <n x="50"/>
        <n x="89"/>
      </t>
    </mdx>
    <mdx n="0" f="v">
      <t c="7">
        <n x="1" s="1"/>
        <n x="2" s="1"/>
        <n x="58" s="1"/>
        <n x="81"/>
        <n x="82"/>
        <n x="39"/>
        <n x="89"/>
      </t>
    </mdx>
    <mdx n="0" f="v">
      <t c="7">
        <n x="1" s="1"/>
        <n x="2" s="1"/>
        <n x="58" s="1"/>
        <n x="81"/>
        <n x="83"/>
        <n x="39"/>
        <n x="89"/>
      </t>
    </mdx>
    <mdx n="0" f="v">
      <t c="7">
        <n x="1" s="1"/>
        <n x="2" s="1"/>
        <n x="58" s="1"/>
        <n x="84"/>
        <n x="52"/>
        <n x="39"/>
        <n x="89"/>
      </t>
    </mdx>
    <mdx n="0" f="v">
      <t c="8">
        <n x="1" s="1"/>
        <n x="2" s="1"/>
        <n x="58" s="1"/>
        <n x="84"/>
        <n x="52"/>
        <n x="39"/>
        <n x="20"/>
        <n x="89"/>
      </t>
    </mdx>
    <mdx n="0" f="v">
      <t c="8">
        <n x="1" s="1"/>
        <n x="2" s="1"/>
        <n x="58" s="1"/>
        <n x="84"/>
        <n x="52"/>
        <n x="39"/>
        <n x="21"/>
        <n x="89"/>
      </t>
    </mdx>
    <mdx n="0" f="v">
      <t c="8">
        <n x="1" s="1"/>
        <n x="2" s="1"/>
        <n x="58" s="1"/>
        <n x="84"/>
        <n x="52"/>
        <n x="39"/>
        <n x="22"/>
        <n x="89"/>
      </t>
    </mdx>
    <mdx n="0" f="v">
      <t c="8">
        <n x="1" s="1"/>
        <n x="2" s="1"/>
        <n x="58" s="1"/>
        <n x="84"/>
        <n x="52"/>
        <n x="39"/>
        <n x="13"/>
        <n x="89"/>
      </t>
    </mdx>
    <mdx n="0" f="v">
      <t c="8">
        <n x="1" s="1"/>
        <n x="2" s="1"/>
        <n x="58" s="1"/>
        <n x="84"/>
        <n x="52"/>
        <n x="39"/>
        <n x="23"/>
        <n x="89"/>
      </t>
    </mdx>
    <mdx n="0" f="v">
      <t c="8">
        <n x="1" s="1"/>
        <n x="2" s="1"/>
        <n x="58" s="1"/>
        <n x="84"/>
        <n x="52"/>
        <n x="39"/>
        <n x="24"/>
        <n x="89"/>
      </t>
    </mdx>
    <mdx n="0" f="v">
      <t c="8">
        <n x="1" s="1"/>
        <n x="2" s="1"/>
        <n x="58" s="1"/>
        <n x="84"/>
        <n x="52"/>
        <n x="39"/>
        <n x="31"/>
        <n x="89"/>
      </t>
    </mdx>
    <mdx n="0" f="v">
      <t c="8">
        <n x="1" s="1"/>
        <n x="2" s="1"/>
        <n x="58" s="1"/>
        <n x="84"/>
        <n x="52"/>
        <n x="39"/>
        <n x="25"/>
        <n x="89"/>
      </t>
    </mdx>
    <mdx n="0" f="v">
      <t c="8">
        <n x="1" s="1"/>
        <n x="2" s="1"/>
        <n x="58" s="1"/>
        <n x="84"/>
        <n x="52"/>
        <n x="39"/>
        <n x="26"/>
        <n x="89"/>
      </t>
    </mdx>
    <mdx n="0" f="v">
      <t c="8">
        <n x="1" s="1"/>
        <n x="2" s="1"/>
        <n x="58" s="1"/>
        <n x="84"/>
        <n x="52"/>
        <n x="39"/>
        <n x="85"/>
        <n x="89"/>
      </t>
    </mdx>
    <mdx n="0" f="v">
      <t c="8">
        <n x="1" s="1"/>
        <n x="2" s="1"/>
        <n x="58" s="1"/>
        <n x="84"/>
        <n x="52"/>
        <n x="39"/>
        <n x="27"/>
        <n x="89"/>
      </t>
    </mdx>
    <mdx n="0" f="v">
      <t c="8">
        <n x="1" s="1"/>
        <n x="2" s="1"/>
        <n x="58" s="1"/>
        <n x="84"/>
        <n x="52"/>
        <n x="39"/>
        <n x="28"/>
        <n x="89"/>
      </t>
    </mdx>
    <mdx n="0" f="v">
      <t c="8">
        <n x="1" s="1"/>
        <n x="2" s="1"/>
        <n x="58" s="1"/>
        <n x="84"/>
        <n x="52"/>
        <n x="39"/>
        <n x="29"/>
        <n x="89"/>
      </t>
    </mdx>
    <mdx n="0" f="v">
      <t c="8">
        <n x="1" s="1"/>
        <n x="2" s="1"/>
        <n x="58" s="1"/>
        <n x="84"/>
        <n x="52"/>
        <n x="39"/>
        <n x="38"/>
        <n x="89"/>
      </t>
    </mdx>
    <mdx n="0" f="v">
      <t c="8">
        <n x="1" s="1"/>
        <n x="2" s="1"/>
        <n x="58" s="1"/>
        <n x="84"/>
        <n x="52"/>
        <n x="39"/>
        <n x="71"/>
        <n x="89"/>
      </t>
    </mdx>
    <mdx n="0" f="v">
      <t c="8">
        <n x="1" s="1"/>
        <n x="2" s="1"/>
        <n x="58" s="1"/>
        <n x="84"/>
        <n x="52"/>
        <n x="39"/>
        <n x="72"/>
        <n x="89"/>
      </t>
    </mdx>
    <mdx n="0" f="v">
      <t c="8">
        <n x="1" s="1"/>
        <n x="2" s="1"/>
        <n x="58" s="1"/>
        <n x="84"/>
        <n x="52"/>
        <n x="39"/>
        <n x="50"/>
        <n x="89"/>
      </t>
    </mdx>
    <mdx n="0" f="v">
      <t c="7" si="8">
        <n x="1" s="1"/>
        <n x="2" s="1"/>
        <n x="75" s="1"/>
        <n x="4"/>
        <n x="5"/>
        <n x="6"/>
        <n x="89"/>
      </t>
    </mdx>
    <mdx n="0" f="v">
      <t c="7" si="8">
        <n x="1" s="1"/>
        <n x="2" s="1"/>
        <n x="75" s="1"/>
        <n x="4"/>
        <n x="5"/>
        <n x="9"/>
        <n x="89"/>
      </t>
    </mdx>
    <mdx n="0" f="v">
      <t c="7" si="8">
        <n x="1" s="1"/>
        <n x="2" s="1"/>
        <n x="75" s="1"/>
        <n x="4"/>
        <n x="5"/>
        <n x="10"/>
        <n x="89"/>
      </t>
    </mdx>
    <mdx n="0" f="v">
      <t c="7" si="8">
        <n x="1" s="1"/>
        <n x="2" s="1"/>
        <n x="75" s="1"/>
        <n x="4"/>
        <n x="5"/>
        <n x="11"/>
        <n x="89"/>
      </t>
    </mdx>
    <mdx n="0" f="v">
      <t c="7" si="8">
        <n x="1" s="1"/>
        <n x="2" s="1"/>
        <n x="75" s="1"/>
        <n x="4"/>
        <n x="5"/>
        <n x="12"/>
        <n x="89"/>
      </t>
    </mdx>
    <mdx n="0" f="v">
      <t c="8" si="8">
        <n x="1" s="1"/>
        <n x="2" s="1"/>
        <n x="75" s="1"/>
        <n x="4"/>
        <n x="5"/>
        <n x="12"/>
        <n x="13"/>
        <n x="89"/>
      </t>
    </mdx>
    <mdx n="0" f="v">
      <t c="8" si="8">
        <n x="1" s="1"/>
        <n x="2" s="1"/>
        <n x="75" s="1"/>
        <n x="4"/>
        <n x="5"/>
        <n x="12"/>
        <n x="57"/>
        <n x="89"/>
      </t>
    </mdx>
    <mdx n="0" f="v">
      <t c="7" si="8">
        <n x="1" s="1"/>
        <n x="2" s="1"/>
        <n x="75" s="1"/>
        <n x="4"/>
        <n x="5"/>
        <n x="14"/>
        <n x="89"/>
      </t>
    </mdx>
    <mdx n="0" f="v">
      <t c="8" si="8">
        <n x="1" s="1"/>
        <n x="2" s="1"/>
        <n x="75" s="1"/>
        <n x="4"/>
        <n x="5"/>
        <n x="14"/>
        <n x="13"/>
        <n x="89"/>
      </t>
    </mdx>
    <mdx n="0" f="v">
      <t c="7" si="8">
        <n x="1" s="1"/>
        <n x="2" s="1"/>
        <n x="75" s="1"/>
        <n x="4"/>
        <n x="5"/>
        <n x="15"/>
        <n x="89"/>
      </t>
    </mdx>
    <mdx n="0" f="v">
      <t c="7" si="8">
        <n x="1" s="1"/>
        <n x="2" s="1"/>
        <n x="75" s="1"/>
        <n x="4"/>
        <n x="5"/>
        <n x="16"/>
        <n x="89"/>
      </t>
    </mdx>
    <mdx n="0" f="v">
      <t c="8" si="8">
        <n x="1" s="1"/>
        <n x="2" s="1"/>
        <n x="75" s="1"/>
        <n x="4"/>
        <n x="5"/>
        <n x="16"/>
        <n x="13"/>
        <n x="89"/>
      </t>
    </mdx>
    <mdx n="0" f="v">
      <t c="7" si="8">
        <n x="1" s="1"/>
        <n x="2" s="1"/>
        <n x="75" s="1"/>
        <n x="4"/>
        <n x="5"/>
        <n x="17"/>
        <n x="89"/>
      </t>
    </mdx>
    <mdx n="0" f="v">
      <t c="7" si="8">
        <n x="1" s="1"/>
        <n x="2" s="1"/>
        <n x="75" s="1"/>
        <n x="4"/>
        <n x="5"/>
        <n x="18"/>
        <n x="89"/>
      </t>
    </mdx>
    <mdx n="0" f="v">
      <t c="7" si="8">
        <n x="1" s="1"/>
        <n x="2" s="1"/>
        <n x="75" s="1"/>
        <n x="4"/>
        <n x="5"/>
        <n x="19"/>
        <n x="89"/>
      </t>
    </mdx>
    <mdx n="0" f="v">
      <t c="8" si="8">
        <n x="1" s="1"/>
        <n x="2" s="1"/>
        <n x="75" s="1"/>
        <n x="4"/>
        <n x="5"/>
        <n x="19"/>
        <n x="20"/>
        <n x="89"/>
      </t>
    </mdx>
    <mdx n="0" f="v">
      <t c="8" si="8">
        <n x="1" s="1"/>
        <n x="2" s="1"/>
        <n x="75" s="1"/>
        <n x="4"/>
        <n x="5"/>
        <n x="19"/>
        <n x="22"/>
        <n x="89"/>
      </t>
    </mdx>
    <mdx n="0" f="v">
      <t c="8" si="8">
        <n x="1" s="1"/>
        <n x="2" s="1"/>
        <n x="75" s="1"/>
        <n x="4"/>
        <n x="5"/>
        <n x="19"/>
        <n x="23"/>
        <n x="89"/>
      </t>
    </mdx>
    <mdx n="0" f="v">
      <t c="7" si="8">
        <n x="1" s="1"/>
        <n x="2" s="1"/>
        <n x="75" s="1"/>
        <n x="4"/>
        <n x="5"/>
        <n x="30"/>
        <n x="89"/>
      </t>
    </mdx>
    <mdx n="0" f="v">
      <t c="8" si="8">
        <n x="1" s="1"/>
        <n x="2" s="1"/>
        <n x="75" s="1"/>
        <n x="4"/>
        <n x="5"/>
        <n x="30"/>
        <n x="20"/>
        <n x="89"/>
      </t>
    </mdx>
    <mdx n="0" f="v">
      <t c="8" si="8">
        <n x="1" s="1"/>
        <n x="2" s="1"/>
        <n x="75" s="1"/>
        <n x="4"/>
        <n x="5"/>
        <n x="30"/>
        <n x="21"/>
        <n x="89"/>
      </t>
    </mdx>
    <mdx n="0" f="v">
      <t c="8" si="8">
        <n x="1" s="1"/>
        <n x="2" s="1"/>
        <n x="75" s="1"/>
        <n x="4"/>
        <n x="5"/>
        <n x="30"/>
        <n x="22"/>
        <n x="89"/>
      </t>
    </mdx>
    <mdx n="0" f="v">
      <t c="8" si="8">
        <n x="1" s="1"/>
        <n x="2" s="1"/>
        <n x="75" s="1"/>
        <n x="4"/>
        <n x="5"/>
        <n x="30"/>
        <n x="42"/>
        <n x="89"/>
      </t>
    </mdx>
    <mdx n="0" f="v">
      <t c="7" si="8">
        <n x="1" s="1"/>
        <n x="2" s="1"/>
        <n x="75" s="1"/>
        <n x="4"/>
        <n x="5"/>
        <n x="33"/>
        <n x="89"/>
      </t>
    </mdx>
    <mdx n="0" f="v">
      <t c="8" si="8">
        <n x="1" s="1"/>
        <n x="2" s="1"/>
        <n x="75" s="1"/>
        <n x="4"/>
        <n x="5"/>
        <n x="34"/>
        <n x="20"/>
        <n x="89"/>
      </t>
    </mdx>
    <mdx n="0" f="v">
      <t c="8" si="8">
        <n x="1" s="1"/>
        <n x="2" s="1"/>
        <n x="75" s="1"/>
        <n x="4"/>
        <n x="5"/>
        <n x="34"/>
        <n x="38"/>
        <n x="89"/>
      </t>
    </mdx>
    <mdx n="0" f="v">
      <t c="7" si="8">
        <n x="1" s="1"/>
        <n x="2" s="1"/>
        <n x="75" s="1"/>
        <n x="4"/>
        <n x="5"/>
        <n x="39"/>
        <n x="89"/>
      </t>
    </mdx>
    <mdx n="0" f="v">
      <t c="7" si="8">
        <n x="1" s="1"/>
        <n x="2" s="1"/>
        <n x="75" s="1"/>
        <n x="4"/>
        <n x="5"/>
        <n x="40"/>
        <n x="89"/>
      </t>
    </mdx>
    <mdx n="0" f="v">
      <t c="8" si="8">
        <n x="1" s="1"/>
        <n x="2" s="1"/>
        <n x="75" s="1"/>
        <n x="4"/>
        <n x="5"/>
        <n x="40"/>
        <n x="20"/>
        <n x="89"/>
      </t>
    </mdx>
    <mdx n="0" f="v">
      <t c="8" si="8">
        <n x="1" s="1"/>
        <n x="2" s="1"/>
        <n x="75" s="1"/>
        <n x="4"/>
        <n x="5"/>
        <n x="40"/>
        <n x="21"/>
        <n x="89"/>
      </t>
    </mdx>
    <mdx n="0" f="v">
      <t c="8" si="8">
        <n x="1" s="1"/>
        <n x="2" s="1"/>
        <n x="75" s="1"/>
        <n x="4"/>
        <n x="5"/>
        <n x="40"/>
        <n x="22"/>
        <n x="89"/>
      </t>
    </mdx>
    <mdx n="0" f="v">
      <t c="8" si="8">
        <n x="1" s="1"/>
        <n x="2" s="1"/>
        <n x="75" s="1"/>
        <n x="4"/>
        <n x="5"/>
        <n x="40"/>
        <n x="13"/>
        <n x="89"/>
      </t>
    </mdx>
    <mdx n="0" f="v">
      <t c="8" si="8">
        <n x="1" s="1"/>
        <n x="2" s="1"/>
        <n x="75" s="1"/>
        <n x="4"/>
        <n x="5"/>
        <n x="40"/>
        <n x="24"/>
        <n x="89"/>
      </t>
    </mdx>
    <mdx n="0" f="v">
      <t c="8" si="8">
        <n x="1" s="1"/>
        <n x="2" s="1"/>
        <n x="75" s="1"/>
        <n x="4"/>
        <n x="5"/>
        <n x="40"/>
        <n x="31"/>
        <n x="89"/>
      </t>
    </mdx>
    <mdx n="0" f="v">
      <t c="8" si="8">
        <n x="1" s="1"/>
        <n x="2" s="1"/>
        <n x="75" s="1"/>
        <n x="4"/>
        <n x="5"/>
        <n x="40"/>
        <n x="25"/>
        <n x="89"/>
      </t>
    </mdx>
    <mdx n="0" f="v">
      <t c="8" si="8">
        <n x="1" s="1"/>
        <n x="2" s="1"/>
        <n x="75" s="1"/>
        <n x="4"/>
        <n x="5"/>
        <n x="40"/>
        <n x="26"/>
        <n x="89"/>
      </t>
    </mdx>
    <mdx n="0" f="v">
      <t c="8" si="8">
        <n x="1" s="1"/>
        <n x="2" s="1"/>
        <n x="75" s="1"/>
        <n x="4"/>
        <n x="5"/>
        <n x="40"/>
        <n x="32"/>
        <n x="89"/>
      </t>
    </mdx>
    <mdx n="0" f="v">
      <t c="7" si="8">
        <n x="1" s="1"/>
        <n x="2" s="1"/>
        <n x="75" s="1"/>
        <n x="4"/>
        <n x="5"/>
        <n x="41"/>
        <n x="89"/>
      </t>
    </mdx>
    <mdx n="0" f="v">
      <t c="8" si="8">
        <n x="1" s="1"/>
        <n x="2" s="1"/>
        <n x="75" s="1"/>
        <n x="4"/>
        <n x="5"/>
        <n x="41"/>
        <n x="20"/>
        <n x="89"/>
      </t>
    </mdx>
    <mdx n="0" f="v">
      <t c="8" si="8">
        <n x="1" s="1"/>
        <n x="2" s="1"/>
        <n x="75" s="1"/>
        <n x="4"/>
        <n x="5"/>
        <n x="41"/>
        <n x="23"/>
        <n x="89"/>
      </t>
    </mdx>
    <mdx n="0" f="v">
      <t c="8" si="8">
        <n x="1" s="1"/>
        <n x="2" s="1"/>
        <n x="75" s="1"/>
        <n x="4"/>
        <n x="5"/>
        <n x="41"/>
        <n x="32"/>
        <n x="89"/>
      </t>
    </mdx>
    <mdx n="0" f="v">
      <t c="8" si="8">
        <n x="1" s="1"/>
        <n x="2" s="1"/>
        <n x="75" s="1"/>
        <n x="4"/>
        <n x="5"/>
        <n x="41"/>
        <n x="55"/>
        <n x="89"/>
      </t>
    </mdx>
    <mdx n="0" f="v">
      <t c="7" si="8">
        <n x="1" s="1"/>
        <n x="2" s="1"/>
        <n x="75" s="1"/>
        <n x="4"/>
        <n x="5"/>
        <n x="43"/>
        <n x="89"/>
      </t>
    </mdx>
    <mdx n="0" f="v">
      <t c="7" si="8">
        <n x="1" s="1"/>
        <n x="2" s="1"/>
        <n x="75" s="1"/>
        <n x="4"/>
        <n x="5"/>
        <n x="44"/>
        <n x="89"/>
      </t>
    </mdx>
    <mdx n="0" f="v">
      <t c="8" si="8">
        <n x="1" s="1"/>
        <n x="2" s="1"/>
        <n x="75" s="1"/>
        <n x="4"/>
        <n x="5"/>
        <n x="44"/>
        <n x="20"/>
        <n x="89"/>
      </t>
    </mdx>
    <mdx n="0" f="v">
      <t c="8" si="8">
        <n x="1" s="1"/>
        <n x="2" s="1"/>
        <n x="75" s="1"/>
        <n x="4"/>
        <n x="5"/>
        <n x="44"/>
        <n x="22"/>
        <n x="89"/>
      </t>
    </mdx>
    <mdx n="0" f="v">
      <t c="8" si="8">
        <n x="1" s="1"/>
        <n x="2" s="1"/>
        <n x="75" s="1"/>
        <n x="4"/>
        <n x="5"/>
        <n x="44"/>
        <n x="13"/>
        <n x="89"/>
      </t>
    </mdx>
    <mdx n="0" f="v">
      <t c="8" si="8">
        <n x="1" s="1"/>
        <n x="2" s="1"/>
        <n x="75" s="1"/>
        <n x="4"/>
        <n x="5"/>
        <n x="44"/>
        <n x="32"/>
        <n x="89"/>
      </t>
    </mdx>
    <mdx n="0" f="v">
      <t c="7" si="8">
        <n x="1" s="1"/>
        <n x="2" s="1"/>
        <n x="75" s="1"/>
        <n x="4"/>
        <n x="5"/>
        <n x="45"/>
        <n x="89"/>
      </t>
    </mdx>
    <mdx n="0" f="v">
      <t c="8" si="8">
        <n x="1" s="1"/>
        <n x="2" s="1"/>
        <n x="75" s="1"/>
        <n x="4"/>
        <n x="5"/>
        <n x="45"/>
        <n x="20"/>
        <n x="89"/>
      </t>
    </mdx>
    <mdx n="0" f="v">
      <t c="8" si="8">
        <n x="1" s="1"/>
        <n x="2" s="1"/>
        <n x="75" s="1"/>
        <n x="4"/>
        <n x="5"/>
        <n x="45"/>
        <n x="22"/>
        <n x="89"/>
      </t>
    </mdx>
    <mdx n="0" f="v">
      <t c="8" si="8">
        <n x="1" s="1"/>
        <n x="2" s="1"/>
        <n x="75" s="1"/>
        <n x="4"/>
        <n x="5"/>
        <n x="45"/>
        <n x="13"/>
        <n x="89"/>
      </t>
    </mdx>
    <mdx n="0" f="v">
      <t c="7" si="8">
        <n x="1" s="1"/>
        <n x="2" s="1"/>
        <n x="75" s="1"/>
        <n x="4"/>
        <n x="5"/>
        <n x="46"/>
        <n x="89"/>
      </t>
    </mdx>
    <mdx n="0" f="v">
      <t c="8" si="8">
        <n x="1" s="1"/>
        <n x="2" s="1"/>
        <n x="75" s="1"/>
        <n x="4"/>
        <n x="5"/>
        <n x="46"/>
        <n x="20"/>
        <n x="89"/>
      </t>
    </mdx>
    <mdx n="0" f="v">
      <t c="8" si="8">
        <n x="1" s="1"/>
        <n x="2" s="1"/>
        <n x="75" s="1"/>
        <n x="4"/>
        <n x="5"/>
        <n x="46"/>
        <n x="21"/>
        <n x="89"/>
      </t>
    </mdx>
    <mdx n="0" f="v">
      <t c="8" si="8">
        <n x="1" s="1"/>
        <n x="2" s="1"/>
        <n x="75" s="1"/>
        <n x="4"/>
        <n x="5"/>
        <n x="46"/>
        <n x="22"/>
        <n x="89"/>
      </t>
    </mdx>
    <mdx n="0" f="v">
      <t c="8" si="8">
        <n x="1" s="1"/>
        <n x="2" s="1"/>
        <n x="75" s="1"/>
        <n x="4"/>
        <n x="5"/>
        <n x="46"/>
        <n x="13"/>
        <n x="89"/>
      </t>
    </mdx>
    <mdx n="0" f="v">
      <t c="7" si="8">
        <n x="1" s="1"/>
        <n x="2" s="1"/>
        <n x="75" s="1"/>
        <n x="4"/>
        <n x="5"/>
        <n x="47"/>
        <n x="89"/>
      </t>
    </mdx>
    <mdx n="0" f="v">
      <t c="7" si="8">
        <n x="1" s="1"/>
        <n x="2" s="1"/>
        <n x="75" s="1"/>
        <n x="4"/>
        <n x="5"/>
        <n x="48"/>
        <n x="89"/>
      </t>
    </mdx>
    <mdx n="0" f="v">
      <t c="7" si="8">
        <n x="1" s="1"/>
        <n x="2" s="1"/>
        <n x="75" s="1"/>
        <n x="4"/>
        <n x="5"/>
        <n x="49"/>
        <n x="89"/>
      </t>
    </mdx>
    <mdx n="0" f="v">
      <t c="8" si="8">
        <n x="1" s="1"/>
        <n x="2" s="1"/>
        <n x="75" s="1"/>
        <n x="4"/>
        <n x="5"/>
        <n x="49"/>
        <n x="50"/>
        <n x="89"/>
      </t>
    </mdx>
    <mdx n="0" f="v">
      <t c="7" si="8">
        <n x="1" s="1"/>
        <n x="2" s="1"/>
        <n x="75" s="1"/>
        <n x="4"/>
        <n x="5"/>
        <n x="51"/>
        <n x="89"/>
      </t>
    </mdx>
    <mdx n="0" f="v">
      <t c="7" si="8">
        <n x="1" s="1"/>
        <n x="2" s="1"/>
        <n x="75" s="1"/>
        <n x="4"/>
        <n x="52"/>
        <n x="6"/>
        <n x="89"/>
      </t>
    </mdx>
    <mdx n="0" f="v">
      <t c="7" si="8">
        <n x="1" s="1"/>
        <n x="2" s="1"/>
        <n x="75" s="1"/>
        <n x="4"/>
        <n x="52"/>
        <n x="39"/>
        <n x="89"/>
      </t>
    </mdx>
    <mdx n="0" f="v">
      <t c="7" si="8">
        <n x="1" s="1"/>
        <n x="2" s="1"/>
        <n x="75" s="1"/>
        <n x="4"/>
        <n x="52"/>
        <n x="43"/>
        <n x="89"/>
      </t>
    </mdx>
    <mdx n="0" f="v">
      <t c="7" si="8">
        <n x="1" s="1"/>
        <n x="2" s="1"/>
        <n x="75" s="1"/>
        <n x="4"/>
        <n x="52"/>
        <n x="45"/>
        <n x="89"/>
      </t>
    </mdx>
    <mdx n="0" f="v">
      <t c="8" si="8">
        <n x="1" s="1"/>
        <n x="2" s="1"/>
        <n x="75" s="1"/>
        <n x="4"/>
        <n x="52"/>
        <n x="45"/>
        <n x="20"/>
        <n x="89"/>
      </t>
    </mdx>
    <mdx n="0" f="v">
      <t c="8" si="8">
        <n x="1" s="1"/>
        <n x="2" s="1"/>
        <n x="75" s="1"/>
        <n x="4"/>
        <n x="52"/>
        <n x="45"/>
        <n x="22"/>
        <n x="89"/>
      </t>
    </mdx>
    <mdx n="0" f="v">
      <t c="8" si="8">
        <n x="1" s="1"/>
        <n x="2" s="1"/>
        <n x="75" s="1"/>
        <n x="4"/>
        <n x="52"/>
        <n x="45"/>
        <n x="13"/>
        <n x="89"/>
      </t>
    </mdx>
    <mdx n="0" f="v">
      <t c="7" si="8">
        <n x="1" s="1"/>
        <n x="2" s="1"/>
        <n x="75" s="1"/>
        <n x="4"/>
        <n x="52"/>
        <n x="46"/>
        <n x="89"/>
      </t>
    </mdx>
    <mdx n="0" f="v">
      <t c="8" si="8">
        <n x="1" s="1"/>
        <n x="2" s="1"/>
        <n x="75" s="1"/>
        <n x="4"/>
        <n x="52"/>
        <n x="46"/>
        <n x="20"/>
        <n x="89"/>
      </t>
    </mdx>
    <mdx n="0" f="v">
      <t c="8" si="8">
        <n x="1" s="1"/>
        <n x="2" s="1"/>
        <n x="75" s="1"/>
        <n x="4"/>
        <n x="52"/>
        <n x="46"/>
        <n x="21"/>
        <n x="89"/>
      </t>
    </mdx>
    <mdx n="0" f="v">
      <t c="8" si="8">
        <n x="1" s="1"/>
        <n x="2" s="1"/>
        <n x="75" s="1"/>
        <n x="4"/>
        <n x="52"/>
        <n x="46"/>
        <n x="22"/>
        <n x="89"/>
      </t>
    </mdx>
    <mdx n="0" f="v">
      <t c="8" si="8">
        <n x="1" s="1"/>
        <n x="2" s="1"/>
        <n x="75" s="1"/>
        <n x="4"/>
        <n x="52"/>
        <n x="46"/>
        <n x="13"/>
        <n x="89"/>
      </t>
    </mdx>
    <mdx n="0" f="v">
      <t c="7" si="8">
        <n x="1" s="1"/>
        <n x="2" s="1"/>
        <n x="75" s="1"/>
        <n x="4"/>
        <n x="52"/>
        <n x="47"/>
        <n x="89"/>
      </t>
    </mdx>
    <mdx n="0" f="v">
      <t c="7" si="8">
        <n x="1" s="1"/>
        <n x="2" s="1"/>
        <n x="75" s="1"/>
        <n x="4"/>
        <n x="52"/>
        <n x="48"/>
        <n x="89"/>
      </t>
    </mdx>
    <mdx n="0" f="v">
      <t c="7" si="8">
        <n x="1" s="1"/>
        <n x="2" s="1"/>
        <n x="75" s="1"/>
        <n x="4"/>
        <n x="52"/>
        <n x="49"/>
        <n x="89"/>
      </t>
    </mdx>
    <mdx n="0" f="v">
      <t c="8" si="8">
        <n x="1" s="1"/>
        <n x="2" s="1"/>
        <n x="75" s="1"/>
        <n x="4"/>
        <n x="52"/>
        <n x="49"/>
        <n x="50"/>
        <n x="89"/>
      </t>
    </mdx>
    <mdx n="0" f="v">
      <t c="8" si="8">
        <n x="1" s="1"/>
        <n x="2" s="1"/>
        <n x="75" s="1"/>
        <n x="4"/>
        <n x="52"/>
        <n x="49"/>
        <n x="72"/>
        <n x="89"/>
      </t>
    </mdx>
    <mdx n="0" f="v">
      <t c="7">
        <n x="1" s="1"/>
        <n x="2" s="1"/>
        <n x="75" s="1"/>
        <n x="81"/>
        <n x="82"/>
        <n x="39"/>
        <n x="89"/>
      </t>
    </mdx>
    <mdx n="0" f="v">
      <t c="7">
        <n x="1" s="1"/>
        <n x="2" s="1"/>
        <n x="75" s="1"/>
        <n x="81"/>
        <n x="83"/>
        <n x="39"/>
        <n x="89"/>
      </t>
    </mdx>
    <mdx n="0" f="v">
      <t c="7">
        <n x="1" s="1"/>
        <n x="2" s="1"/>
        <n x="75" s="1"/>
        <n x="84"/>
        <n x="52"/>
        <n x="39"/>
        <n x="89"/>
      </t>
    </mdx>
    <mdx n="0" f="v">
      <t c="8">
        <n x="1" s="1"/>
        <n x="2" s="1"/>
        <n x="75" s="1"/>
        <n x="84"/>
        <n x="52"/>
        <n x="39"/>
        <n x="20"/>
        <n x="89"/>
      </t>
    </mdx>
    <mdx n="0" f="v">
      <t c="8">
        <n x="1" s="1"/>
        <n x="2" s="1"/>
        <n x="75" s="1"/>
        <n x="84"/>
        <n x="52"/>
        <n x="39"/>
        <n x="21"/>
        <n x="89"/>
      </t>
    </mdx>
    <mdx n="0" f="v">
      <t c="8">
        <n x="1" s="1"/>
        <n x="2" s="1"/>
        <n x="75" s="1"/>
        <n x="84"/>
        <n x="52"/>
        <n x="39"/>
        <n x="22"/>
        <n x="89"/>
      </t>
    </mdx>
    <mdx n="0" f="v">
      <t c="8">
        <n x="1" s="1"/>
        <n x="2" s="1"/>
        <n x="75" s="1"/>
        <n x="84"/>
        <n x="52"/>
        <n x="39"/>
        <n x="13"/>
        <n x="89"/>
      </t>
    </mdx>
    <mdx n="0" f="v">
      <t c="8">
        <n x="1" s="1"/>
        <n x="2" s="1"/>
        <n x="75" s="1"/>
        <n x="84"/>
        <n x="52"/>
        <n x="39"/>
        <n x="23"/>
        <n x="89"/>
      </t>
    </mdx>
    <mdx n="0" f="v">
      <t c="8">
        <n x="1" s="1"/>
        <n x="2" s="1"/>
        <n x="75" s="1"/>
        <n x="84"/>
        <n x="52"/>
        <n x="39"/>
        <n x="24"/>
        <n x="89"/>
      </t>
    </mdx>
    <mdx n="0" f="v">
      <t c="8">
        <n x="1" s="1"/>
        <n x="2" s="1"/>
        <n x="75" s="1"/>
        <n x="84"/>
        <n x="52"/>
        <n x="39"/>
        <n x="31"/>
        <n x="89"/>
      </t>
    </mdx>
    <mdx n="0" f="v">
      <t c="8">
        <n x="1" s="1"/>
        <n x="2" s="1"/>
        <n x="75" s="1"/>
        <n x="84"/>
        <n x="52"/>
        <n x="39"/>
        <n x="25"/>
        <n x="89"/>
      </t>
    </mdx>
    <mdx n="0" f="v">
      <t c="8">
        <n x="1" s="1"/>
        <n x="2" s="1"/>
        <n x="75" s="1"/>
        <n x="84"/>
        <n x="52"/>
        <n x="39"/>
        <n x="26"/>
        <n x="89"/>
      </t>
    </mdx>
    <mdx n="0" f="v">
      <t c="8">
        <n x="1" s="1"/>
        <n x="2" s="1"/>
        <n x="75" s="1"/>
        <n x="84"/>
        <n x="52"/>
        <n x="39"/>
        <n x="85"/>
        <n x="89"/>
      </t>
    </mdx>
    <mdx n="0" f="v">
      <t c="8">
        <n x="1" s="1"/>
        <n x="2" s="1"/>
        <n x="75" s="1"/>
        <n x="84"/>
        <n x="52"/>
        <n x="39"/>
        <n x="27"/>
        <n x="89"/>
      </t>
    </mdx>
    <mdx n="0" f="v">
      <t c="8">
        <n x="1" s="1"/>
        <n x="2" s="1"/>
        <n x="75" s="1"/>
        <n x="84"/>
        <n x="52"/>
        <n x="39"/>
        <n x="28"/>
        <n x="89"/>
      </t>
    </mdx>
    <mdx n="0" f="v">
      <t c="8">
        <n x="1" s="1"/>
        <n x="2" s="1"/>
        <n x="75" s="1"/>
        <n x="84"/>
        <n x="52"/>
        <n x="39"/>
        <n x="29"/>
        <n x="89"/>
      </t>
    </mdx>
    <mdx n="0" f="v">
      <t c="8">
        <n x="1" s="1"/>
        <n x="2" s="1"/>
        <n x="75" s="1"/>
        <n x="84"/>
        <n x="52"/>
        <n x="39"/>
        <n x="38"/>
        <n x="89"/>
      </t>
    </mdx>
    <mdx n="0" f="v">
      <t c="8">
        <n x="1" s="1"/>
        <n x="2" s="1"/>
        <n x="75" s="1"/>
        <n x="84"/>
        <n x="52"/>
        <n x="39"/>
        <n x="71"/>
        <n x="89"/>
      </t>
    </mdx>
    <mdx n="0" f="v">
      <t c="8">
        <n x="1" s="1"/>
        <n x="2" s="1"/>
        <n x="75" s="1"/>
        <n x="84"/>
        <n x="52"/>
        <n x="39"/>
        <n x="72"/>
        <n x="89"/>
      </t>
    </mdx>
    <mdx n="0" f="v">
      <t c="8">
        <n x="1" s="1"/>
        <n x="2" s="1"/>
        <n x="75" s="1"/>
        <n x="84"/>
        <n x="52"/>
        <n x="39"/>
        <n x="50"/>
        <n x="89"/>
      </t>
    </mdx>
    <mdx n="0" f="v">
      <t c="7" si="8">
        <n x="1" s="1"/>
        <n x="2" s="1"/>
        <n x="75" s="1"/>
        <n x="84"/>
        <n x="52"/>
        <n x="39"/>
        <n x="28"/>
      </t>
    </mdx>
    <mdx n="0" f="v">
      <t c="8">
        <n x="1" s="1"/>
        <n x="2" s="1"/>
        <n x="75" s="1"/>
        <n x="4"/>
        <n x="5"/>
        <n x="46"/>
        <n x="25"/>
        <n x="89"/>
      </t>
    </mdx>
    <mdx n="0" f="v">
      <t c="8">
        <n x="1" s="1"/>
        <n x="2" s="1"/>
        <n x="75" s="1"/>
        <n x="4"/>
        <n x="5"/>
        <n x="39"/>
        <n x="23"/>
        <n x="89"/>
      </t>
    </mdx>
    <mdx n="0" f="v">
      <t c="8">
        <n x="1" s="1"/>
        <n x="2" s="1"/>
        <n x="75" s="1"/>
        <n x="4"/>
        <n x="5"/>
        <n x="39"/>
        <n x="22"/>
        <n x="89"/>
      </t>
    </mdx>
    <mdx n="0" f="v">
      <t c="7">
        <n x="1" s="1"/>
        <n x="2" s="1"/>
        <n x="75" s="1"/>
        <n x="4"/>
        <n x="5"/>
        <n x="45"/>
        <n x="87"/>
      </t>
    </mdx>
    <mdx n="0" f="v">
      <t c="7" si="8">
        <n x="1" s="1"/>
        <n x="2" s="1"/>
        <n x="75" s="1"/>
        <n x="4"/>
        <n x="5"/>
        <n x="49"/>
        <n x="89"/>
      </t>
    </mdx>
    <mdx n="0" f="v">
      <t c="8" si="8">
        <n x="1" s="1"/>
        <n x="2" s="1"/>
        <n x="75" s="1"/>
        <n x="4"/>
        <n x="5"/>
        <n x="44"/>
        <n x="87"/>
        <n x="89"/>
      </t>
    </mdx>
    <mdx n="0" f="v">
      <t c="8" si="8">
        <n x="1" s="1"/>
        <n x="2" s="1"/>
        <n x="75" s="1"/>
        <n x="4"/>
        <n x="52"/>
        <n x="45"/>
        <n x="22"/>
        <n x="89"/>
      </t>
    </mdx>
    <mdx n="0" f="v">
      <t c="8" si="8">
        <n x="1" s="1"/>
        <n x="2" s="1"/>
        <n x="75" s="1"/>
        <n x="4"/>
        <n x="5"/>
        <n x="45"/>
        <n x="13"/>
        <n x="87"/>
      </t>
    </mdx>
    <mdx n="0" f="v">
      <t c="7" si="8">
        <n x="1" s="1"/>
        <n x="2" s="1"/>
        <n x="75" s="1"/>
        <n x="4"/>
        <n x="5"/>
        <n x="41"/>
        <n x="32"/>
      </t>
    </mdx>
    <mdx n="0" f="v">
      <t c="7" si="8">
        <n x="1" s="1"/>
        <n x="2" s="1"/>
        <n x="75" s="1"/>
        <n x="4"/>
        <n x="5"/>
        <n x="39"/>
        <n x="87"/>
      </t>
    </mdx>
    <mdx n="0" f="v">
      <t c="8" si="8">
        <n x="1" s="1"/>
        <n x="2" s="1"/>
        <n x="75" s="1"/>
        <n x="4"/>
        <n x="5"/>
        <n x="14"/>
        <n x="87"/>
        <n x="89"/>
      </t>
    </mdx>
    <mdx n="0" f="v">
      <t c="8" si="8">
        <n x="1" s="1"/>
        <n x="2" s="1"/>
        <n x="75" s="1"/>
        <n x="4"/>
        <n x="5"/>
        <n x="14"/>
        <n x="87"/>
        <n x="89"/>
      </t>
    </mdx>
    <mdx n="0" f="v">
      <t c="8">
        <n x="1" s="1"/>
        <n x="2" s="1"/>
        <n x="75" s="1"/>
        <n x="4"/>
        <n x="5"/>
        <n x="39"/>
        <n x="27"/>
        <n x="89"/>
      </t>
    </mdx>
    <mdx n="0" f="v">
      <t c="7" si="8">
        <n x="1" s="1"/>
        <n x="2" s="1"/>
        <n x="75" s="1"/>
        <n x="81"/>
        <n x="82"/>
        <n x="39"/>
        <n x="89"/>
      </t>
    </mdx>
    <mdx n="0" f="v">
      <t c="8">
        <n x="1" s="1"/>
        <n x="2" s="1"/>
        <n x="75" s="1"/>
        <n x="81"/>
        <n x="82"/>
        <n x="39"/>
        <n x="89"/>
        <n x="89"/>
      </t>
    </mdx>
    <mdx n="0" f="v">
      <t c="8">
        <n x="1" s="1"/>
        <n x="2" s="1"/>
        <n x="75" s="1"/>
        <n x="4"/>
        <n x="52"/>
        <n x="39"/>
        <n x="50"/>
        <n x="87"/>
      </t>
    </mdx>
    <mdx n="0" f="v">
      <t c="8">
        <n x="1" s="1"/>
        <n x="2" s="1"/>
        <n x="75" s="1"/>
        <n x="4"/>
        <n x="52"/>
        <n x="39"/>
        <n x="29"/>
        <n x="87"/>
      </t>
    </mdx>
    <mdx n="0" f="v">
      <t c="8" si="8">
        <n x="1" s="1"/>
        <n x="2" s="1"/>
        <n x="75" s="1"/>
        <n x="84"/>
        <n x="52"/>
        <n x="39"/>
        <n x="29"/>
        <n x="89"/>
      </t>
    </mdx>
    <mdx n="0" f="v">
      <t c="8">
        <n x="1" s="1"/>
        <n x="2" s="1"/>
        <n x="75" s="1"/>
        <n x="84"/>
        <n x="52"/>
        <n x="39"/>
        <n x="23"/>
        <n x="87"/>
      </t>
    </mdx>
    <mdx n="0" f="v">
      <t c="8">
        <n x="1" s="1"/>
        <n x="2" s="1"/>
        <n x="75" s="1"/>
        <n x="4"/>
        <n x="52"/>
        <n x="39"/>
        <n x="26"/>
        <n x="89"/>
      </t>
    </mdx>
    <mdx n="0" f="v">
      <t c="7" si="8">
        <n x="1" s="1"/>
        <n x="2" s="1"/>
        <n x="75" s="1"/>
        <n x="81"/>
        <n x="52"/>
        <n x="39"/>
        <n x="22"/>
      </t>
    </mdx>
    <mdx n="0" f="v">
      <t c="8">
        <n x="1" s="1"/>
        <n x="2" s="1"/>
        <n x="75" s="1"/>
        <n x="81"/>
        <n x="83"/>
        <n x="39"/>
        <n x="22"/>
        <n x="87"/>
      </t>
    </mdx>
    <mdx n="0" f="v">
      <t c="8" si="8">
        <n x="1" s="1"/>
        <n x="2" s="1"/>
        <n x="75" s="1"/>
        <n x="4"/>
        <n x="52"/>
        <n x="45"/>
        <n x="22"/>
        <n x="89"/>
      </t>
    </mdx>
    <mdx n="0" f="v">
      <t c="8" si="8">
        <n x="1" s="1"/>
        <n x="2" s="1"/>
        <n x="75" s="1"/>
        <n x="4"/>
        <n x="52"/>
        <n x="39"/>
        <n x="13"/>
        <n x="87"/>
      </t>
    </mdx>
    <mdx n="0" f="v">
      <t c="8">
        <n x="1" s="1"/>
        <n x="2" s="1"/>
        <n x="75" s="1"/>
        <n x="4"/>
        <n x="52"/>
        <n x="39"/>
        <n x="13"/>
        <n x="89"/>
      </t>
    </mdx>
    <mdx n="0" f="v">
      <t c="7">
        <n x="1" s="1"/>
        <n x="2" s="1"/>
        <n x="75" s="1"/>
        <n x="4"/>
        <n x="5"/>
        <n x="46"/>
        <n x="89"/>
      </t>
    </mdx>
    <mdx n="0" f="v">
      <t c="8" si="8">
        <n x="1" s="1"/>
        <n x="2" s="1"/>
        <n x="75" s="1"/>
        <n x="4"/>
        <n x="5"/>
        <n x="47"/>
        <n x="87"/>
        <n x="89"/>
      </t>
    </mdx>
    <mdx n="0" f="v">
      <t c="8" si="8">
        <n x="1" s="1"/>
        <n x="2" s="1"/>
        <n x="75" s="1"/>
        <n x="4"/>
        <n x="52"/>
        <n x="49"/>
        <n x="13"/>
        <n x="87"/>
      </t>
    </mdx>
    <mdx n="0" f="v">
      <t c="7" si="8">
        <n x="1" s="1"/>
        <n x="2" s="1"/>
        <n x="75" s="1"/>
        <n x="4"/>
        <n x="5"/>
        <n x="45"/>
        <n x="22"/>
      </t>
    </mdx>
    <mdx n="0" f="v">
      <t c="8" si="8">
        <n x="1" s="1"/>
        <n x="2" s="1"/>
        <n x="75" s="1"/>
        <n x="4"/>
        <n x="5"/>
        <n x="44"/>
        <n x="32"/>
        <n x="89"/>
      </t>
    </mdx>
    <mdx n="0" f="v">
      <t c="8" si="8">
        <n x="1" s="1"/>
        <n x="2" s="1"/>
        <n x="75" s="1"/>
        <n x="4"/>
        <n x="5"/>
        <n x="45"/>
        <n x="87"/>
        <n x="89"/>
      </t>
    </mdx>
    <mdx n="0" f="v">
      <t c="7" si="8">
        <n x="1" s="1"/>
        <n x="2" s="1"/>
        <n x="75" s="1"/>
        <n x="4"/>
        <n x="5"/>
        <n x="46"/>
        <n x="13"/>
      </t>
    </mdx>
    <mdx n="0" f="v">
      <t c="8" si="8">
        <n x="1" s="1"/>
        <n x="2" s="1"/>
        <n x="75" s="1"/>
        <n x="4"/>
        <n x="5"/>
        <n x="44"/>
        <n x="87"/>
        <n x="87"/>
      </t>
    </mdx>
    <mdx n="0" f="v">
      <t c="8" si="8">
        <n x="1" s="1"/>
        <n x="2" s="1"/>
        <n x="75" s="1"/>
        <n x="4"/>
        <n x="5"/>
        <n x="44"/>
        <n x="87"/>
        <n x="89"/>
      </t>
    </mdx>
    <mdx n="0" f="v">
      <t c="8" si="8">
        <n x="1" s="1"/>
        <n x="2" s="1"/>
        <n x="75" s="1"/>
        <n x="4"/>
        <n x="5"/>
        <n x="43"/>
        <n x="87"/>
        <n x="89"/>
      </t>
    </mdx>
    <mdx n="0" f="v">
      <t c="8" si="8">
        <n x="1" s="1"/>
        <n x="2" s="1"/>
        <n x="75" s="1"/>
        <n x="4"/>
        <n x="5"/>
        <n x="43"/>
        <n x="89"/>
        <n x="87"/>
      </t>
    </mdx>
    <mdx n="0" f="v">
      <t c="8">
        <n x="1" s="1"/>
        <n x="2" s="1"/>
        <n x="75" s="1"/>
        <n x="4"/>
        <n x="52"/>
        <n x="40"/>
        <n x="25"/>
        <n x="87"/>
      </t>
    </mdx>
    <mdx n="0" f="v">
      <t c="7" si="8">
        <n x="1" s="1"/>
        <n x="2" s="1"/>
        <n x="75" s="1"/>
        <n x="4"/>
        <n x="5"/>
        <n x="45"/>
        <n x="89"/>
      </t>
    </mdx>
    <mdx n="0" f="v">
      <t c="8" si="8">
        <n x="1" s="1"/>
        <n x="2" s="1"/>
        <n x="75" s="1"/>
        <n x="4"/>
        <n x="5"/>
        <n x="45"/>
        <n x="89"/>
        <n x="89"/>
      </t>
    </mdx>
    <mdx n="0" f="v">
      <t c="8">
        <n x="1" s="1"/>
        <n x="2" s="1"/>
        <n x="75" s="1"/>
        <n x="4"/>
        <n x="5"/>
        <n x="44"/>
        <n x="38"/>
        <n x="87"/>
      </t>
    </mdx>
    <mdx n="0" f="v">
      <t c="8" si="8">
        <n x="1" s="1"/>
        <n x="2" s="1"/>
        <n x="75" s="1"/>
        <n x="4"/>
        <n x="5"/>
        <n x="40"/>
        <n x="20"/>
        <n x="89"/>
      </t>
    </mdx>
    <mdx n="0" f="v">
      <t c="8" si="8">
        <n x="1" s="1"/>
        <n x="2" s="1"/>
        <n x="75" s="1"/>
        <n x="84"/>
        <n x="52"/>
        <n x="39"/>
        <n x="29"/>
        <n x="87"/>
      </t>
    </mdx>
    <mdx n="0" f="v">
      <t c="8">
        <n x="1" s="1"/>
        <n x="2" s="1"/>
        <n x="75" s="1"/>
        <n x="4"/>
        <n x="5"/>
        <n x="40"/>
        <n x="13"/>
        <n x="89"/>
      </t>
    </mdx>
    <mdx n="0" f="v">
      <t c="8">
        <n x="1" s="1"/>
        <n x="2" s="1"/>
        <n x="75" s="1"/>
        <n x="4"/>
        <n x="5"/>
        <n x="40"/>
        <n x="89"/>
        <n x="89"/>
      </t>
    </mdx>
    <mdx n="0" f="v">
      <t c="7" si="8">
        <n x="1" s="1"/>
        <n x="2" s="1"/>
        <n x="75" s="1"/>
        <n x="84"/>
        <n x="52"/>
        <n x="39"/>
        <n x="20"/>
      </t>
    </mdx>
    <mdx n="0" f="v">
      <t c="8" si="8">
        <n x="1" s="1"/>
        <n x="2" s="1"/>
        <n x="75" s="1"/>
        <n x="84"/>
        <n x="52"/>
        <n x="39"/>
        <n x="20"/>
        <n x="87"/>
      </t>
    </mdx>
    <mdx n="0" f="v">
      <t c="8">
        <n x="1" s="1"/>
        <n x="2" s="1"/>
        <n x="75" s="1"/>
        <n x="4"/>
        <n x="5"/>
        <n x="39"/>
        <n x="20"/>
        <n x="87"/>
      </t>
    </mdx>
    <mdx n="0" f="v">
      <t c="8">
        <n x="1" s="1"/>
        <n x="2" s="1"/>
        <n x="75" s="1"/>
        <n x="4"/>
        <n x="5"/>
        <n x="34"/>
        <n x="38"/>
        <n x="89"/>
      </t>
    </mdx>
    <mdx n="0" f="v">
      <t c="8">
        <n x="1" s="1"/>
        <n x="2" s="1"/>
        <n x="75" s="1"/>
        <n x="4"/>
        <n x="5"/>
        <n x="33"/>
        <n x="20"/>
        <n x="87"/>
      </t>
    </mdx>
    <mdx n="0" f="v">
      <t c="7" si="8">
        <n x="1" s="1"/>
        <n x="2" s="1"/>
        <n x="75" s="1"/>
        <n x="4"/>
        <n x="52"/>
        <n x="33"/>
        <n x="89"/>
      </t>
    </mdx>
    <mdx n="0" f="v">
      <t c="7" si="8">
        <n x="1" s="1"/>
        <n x="2" s="1"/>
        <n x="75" s="1"/>
        <n x="4"/>
        <n x="52"/>
        <n x="47"/>
        <n x="87"/>
      </t>
    </mdx>
    <mdx n="0" f="v">
      <t c="7" si="8">
        <n x="1" s="1"/>
        <n x="2" s="1"/>
        <n x="75" s="1"/>
        <n x="4"/>
        <n x="52"/>
        <n x="30"/>
        <n x="42"/>
      </t>
    </mdx>
    <mdx n="0" f="v">
      <t c="8" si="8">
        <n x="1" s="1"/>
        <n x="2" s="1"/>
        <n x="75" s="1"/>
        <n x="4"/>
        <n x="52"/>
        <n x="47"/>
        <n x="87"/>
        <n x="89"/>
      </t>
    </mdx>
    <mdx n="0" f="v">
      <t c="8" si="8">
        <n x="1" s="1"/>
        <n x="2" s="1"/>
        <n x="75" s="1"/>
        <n x="4"/>
        <n x="52"/>
        <n x="47"/>
        <n x="87"/>
        <n x="89"/>
      </t>
    </mdx>
    <mdx n="0" f="v">
      <t c="7" si="8">
        <n x="1" s="1"/>
        <n x="2" s="1"/>
        <n x="75" s="1"/>
        <n x="84"/>
        <n x="5"/>
        <n x="16"/>
        <n x="89"/>
      </t>
    </mdx>
    <mdx n="0" f="v">
      <t c="8" si="8">
        <n x="1" s="1"/>
        <n x="2" s="1"/>
        <n x="75" s="1"/>
        <n x="4"/>
        <n x="5"/>
        <n x="19"/>
        <n x="89"/>
        <n x="87"/>
      </t>
    </mdx>
    <mdx n="0" f="v">
      <t c="8">
        <n x="1" s="1"/>
        <n x="2" s="1"/>
        <n x="75" s="1"/>
        <n x="4"/>
        <n x="5"/>
        <n x="15"/>
        <n x="89"/>
        <n x="87"/>
      </t>
    </mdx>
    <mdx n="0" f="v">
      <t c="8" si="8">
        <n x="1" s="1"/>
        <n x="2" s="1"/>
        <n x="75" s="1"/>
        <n x="4"/>
        <n x="5"/>
        <n x="12"/>
        <n x="57"/>
        <n x="89"/>
      </t>
    </mdx>
    <mdx n="0" f="v">
      <t c="8" si="8">
        <n x="1" s="1"/>
        <n x="2" s="1"/>
        <n x="75" s="1"/>
        <n x="4"/>
        <n x="52"/>
        <n x="12"/>
        <n x="57"/>
        <n x="89"/>
      </t>
    </mdx>
    <mdx n="0" f="v">
      <t c="7" si="8">
        <n x="1" s="1"/>
        <n x="2" s="1"/>
        <n x="75" s="1"/>
        <n x="84"/>
        <n x="52"/>
        <n x="6"/>
        <n x="87"/>
      </t>
    </mdx>
    <mdx n="0" f="v">
      <t c="7" si="8">
        <n x="1" s="1"/>
        <n x="2" s="1"/>
        <n x="75" s="1"/>
        <n x="84"/>
        <n x="5"/>
        <n x="10"/>
        <n x="89"/>
      </t>
    </mdx>
    <mdx n="0" f="v">
      <t c="8">
        <n x="1" s="1"/>
        <n x="2" s="1"/>
        <n x="75" s="1"/>
        <n x="84"/>
        <n x="52"/>
        <n x="49"/>
        <n x="87"/>
        <n x="87"/>
      </t>
    </mdx>
    <mdx n="0" f="v">
      <t c="7" si="8">
        <n x="1" s="1"/>
        <n x="2" s="1"/>
        <n x="75" s="1"/>
        <n x="4"/>
        <n x="52"/>
        <n x="49"/>
        <n x="20"/>
      </t>
    </mdx>
    <mdx n="0" f="v">
      <t c="8">
        <n x="1" s="1"/>
        <n x="2" s="1"/>
        <n x="75" s="1"/>
        <n x="4"/>
        <n x="5"/>
        <n x="49"/>
        <n x="20"/>
        <n x="89"/>
      </t>
    </mdx>
    <mdx n="0" f="v">
      <t c="8">
        <n x="1" s="1"/>
        <n x="2" s="1"/>
        <n x="75" s="1"/>
        <n x="4"/>
        <n x="5"/>
        <n x="46"/>
        <n x="21"/>
        <n x="87"/>
      </t>
    </mdx>
    <mdx n="0" f="v">
      <t c="8">
        <n x="1" s="1"/>
        <n x="2" s="1"/>
        <n x="75" s="1"/>
        <n x="81"/>
        <n x="52"/>
        <n x="47"/>
        <n x="89"/>
        <n x="87"/>
      </t>
    </mdx>
    <mdx n="0" f="v">
      <t c="7" si="8">
        <n x="1" s="1"/>
        <n x="2" s="1"/>
        <n x="75" s="1"/>
        <n x="4"/>
        <n x="52"/>
        <n x="47"/>
        <n x="89"/>
      </t>
    </mdx>
    <mdx n="0" f="v">
      <t c="7">
        <n x="1" s="1"/>
        <n x="2" s="1"/>
        <n x="75" s="1"/>
        <n x="84"/>
        <n x="5"/>
        <n x="41"/>
        <n x="87"/>
      </t>
    </mdx>
    <mdx n="0" f="v">
      <t c="8" si="8">
        <n x="1" s="1"/>
        <n x="2" s="1"/>
        <n x="75" s="1"/>
        <n x="84"/>
        <n x="52"/>
        <n x="39"/>
        <n x="31"/>
        <n x="87"/>
      </t>
    </mdx>
    <mdx n="0" f="v">
      <t c="7" si="8">
        <n x="1" s="1"/>
        <n x="2" s="1"/>
        <n x="75" s="1"/>
        <n x="4"/>
        <n x="52"/>
        <n x="39"/>
        <n x="87"/>
      </t>
    </mdx>
    <mdx n="0" f="v">
      <t c="7">
        <n x="1" s="1"/>
        <n x="2" s="1"/>
        <n x="75" s="1"/>
        <n x="84"/>
        <n x="52"/>
        <n x="40"/>
        <n x="87"/>
      </t>
    </mdx>
    <mdx n="0" f="v">
      <t c="8" si="8">
        <n x="1" s="1"/>
        <n x="2" s="1"/>
        <n x="75" s="1"/>
        <n x="4"/>
        <n x="52"/>
        <n x="40"/>
        <n x="24"/>
        <n x="87"/>
      </t>
    </mdx>
    <mdx n="0" f="v">
      <t c="7" si="8">
        <n x="1" s="1"/>
        <n x="2" s="1"/>
        <n x="75" s="1"/>
        <n x="4"/>
        <n x="52"/>
        <n x="40"/>
        <n x="20"/>
      </t>
    </mdx>
    <mdx n="0" f="v">
      <t c="8" si="8">
        <n x="1" s="1"/>
        <n x="2" s="1"/>
        <n x="75" s="1"/>
        <n x="4"/>
        <n x="52"/>
        <n x="49"/>
        <n x="50"/>
        <n x="87"/>
      </t>
    </mdx>
    <mdx n="0" f="v">
      <t c="8" si="8">
        <n x="1" s="1"/>
        <n x="2" s="1"/>
        <n x="75" s="1"/>
        <n x="84"/>
        <n x="52"/>
        <n x="49"/>
        <n x="50"/>
        <n x="87"/>
      </t>
    </mdx>
    <mdx n="0" f="v">
      <t c="8">
        <n x="1" s="1"/>
        <n x="2" s="1"/>
        <n x="75" s="1"/>
        <n x="4"/>
        <n x="5"/>
        <n x="11"/>
        <n x="87"/>
        <n x="87"/>
      </t>
    </mdx>
    <mdx n="0" f="v">
      <t c="7" si="8">
        <n x="1" s="1"/>
        <n x="2" s="1"/>
        <n x="75" s="1"/>
        <n x="4"/>
        <n x="5"/>
        <n x="11"/>
        <n x="87"/>
      </t>
    </mdx>
    <mdx n="0" f="v">
      <t c="8" si="8">
        <n x="1" s="1"/>
        <n x="2" s="1"/>
        <n x="75" s="1"/>
        <n x="4"/>
        <n x="52"/>
        <n x="44"/>
        <n x="32"/>
        <n x="87"/>
      </t>
    </mdx>
    <mdx n="0" f="v">
      <t c="7" si="8">
        <n x="1" s="1"/>
        <n x="2" s="1"/>
        <n x="75" s="1"/>
        <n x="4"/>
        <n x="5"/>
        <n x="45"/>
        <n x="13"/>
      </t>
    </mdx>
    <mdx n="0" f="v">
      <t c="8" si="8">
        <n x="1" s="1"/>
        <n x="2" s="1"/>
        <n x="75" s="1"/>
        <n x="4"/>
        <n x="5"/>
        <n x="43"/>
        <n x="87"/>
        <n x="87"/>
      </t>
    </mdx>
    <mdx n="0" f="v">
      <t c="8" si="8">
        <n x="1" s="1"/>
        <n x="2" s="1"/>
        <n x="75" s="1"/>
        <n x="4"/>
        <n x="5"/>
        <n x="40"/>
        <n x="87"/>
        <n x="87"/>
      </t>
    </mdx>
    <mdx n="0" f="v">
      <t c="8">
        <n x="1" s="1"/>
        <n x="2" s="1"/>
        <n x="75" s="1"/>
        <n x="4"/>
        <n x="5"/>
        <n x="40"/>
        <n x="22"/>
        <n x="89"/>
      </t>
    </mdx>
    <mdx n="0" f="v">
      <t c="7" si="8">
        <n x="1" s="1"/>
        <n x="2" s="1"/>
        <n x="75" s="1"/>
        <n x="4"/>
        <n x="5"/>
        <n x="11"/>
        <n x="87"/>
      </t>
    </mdx>
    <mdx n="0" f="v">
      <t c="8" si="8">
        <n x="1" s="1"/>
        <n x="2" s="1"/>
        <n x="75" s="1"/>
        <n x="4"/>
        <n x="5"/>
        <n x="12"/>
        <n x="89"/>
        <n x="87"/>
      </t>
    </mdx>
    <mdx n="0" f="v">
      <t c="7" si="8">
        <n x="1" s="1"/>
        <n x="2" s="1"/>
        <n x="75" s="1"/>
        <n x="4"/>
        <n x="5"/>
        <n x="12"/>
        <n x="57"/>
      </t>
    </mdx>
    <mdx n="0" f="v">
      <t c="7" si="8">
        <n x="1" s="1"/>
        <n x="2" s="1"/>
        <n x="75" s="1"/>
        <n x="4"/>
        <n x="5"/>
        <n x="46"/>
        <n x="20"/>
      </t>
    </mdx>
    <mdx n="0" f="v">
      <t c="8" si="8">
        <n x="1" s="1"/>
        <n x="2" s="1"/>
        <n x="75" s="1"/>
        <n x="4"/>
        <n x="5"/>
        <n x="10"/>
        <n x="87"/>
        <n x="89"/>
      </t>
    </mdx>
    <mdx n="0" f="v">
      <t c="8" si="8">
        <n x="1" s="1"/>
        <n x="2" s="1"/>
        <n x="75" s="1"/>
        <n x="4"/>
        <n x="5"/>
        <n x="10"/>
        <n x="87"/>
        <n x="89"/>
      </t>
    </mdx>
    <mdx n="0" f="v">
      <t c="8" si="8">
        <n x="1" s="1"/>
        <n x="2" s="1"/>
        <n x="75" s="1"/>
        <n x="84"/>
        <n x="5"/>
        <n x="41"/>
        <n x="55"/>
        <n x="87"/>
      </t>
    </mdx>
    <mdx n="0" f="v">
      <t c="8" si="8">
        <n x="1" s="1"/>
        <n x="2" s="1"/>
        <n x="75" s="1"/>
        <n x="84"/>
        <n x="52"/>
        <n x="39"/>
        <n x="24"/>
        <n x="89"/>
      </t>
    </mdx>
    <mdx n="0" f="v">
      <t c="8">
        <n x="1" s="1"/>
        <n x="2" s="1"/>
        <n x="75" s="1"/>
        <n x="84"/>
        <n x="52"/>
        <n x="39"/>
        <n x="31"/>
        <n x="87"/>
      </t>
    </mdx>
    <mdx n="0" f="v">
      <t c="8" si="8">
        <n x="1" s="1"/>
        <n x="2" s="1"/>
        <n x="75" s="1"/>
        <n x="84"/>
        <n x="52"/>
        <n x="39"/>
        <n x="31"/>
        <n x="87"/>
      </t>
    </mdx>
    <mdx n="0" f="v">
      <t c="7">
        <n x="1" s="1"/>
        <n x="2" s="1"/>
        <n x="75" s="1"/>
        <n x="4"/>
        <n x="5"/>
        <n x="40"/>
        <n x="20"/>
      </t>
    </mdx>
    <mdx n="0" f="v">
      <t c="8" si="8">
        <n x="1" s="1"/>
        <n x="2" s="1"/>
        <n x="75" s="1"/>
        <n x="4"/>
        <n x="5"/>
        <n x="40"/>
        <n x="20"/>
        <n x="87"/>
      </t>
    </mdx>
    <mdx n="0" f="v">
      <t c="8" si="8">
        <n x="1" s="1"/>
        <n x="2" s="1"/>
        <n x="75" s="1"/>
        <n x="4"/>
        <n x="5"/>
        <n x="40"/>
        <n x="20"/>
        <n x="89"/>
      </t>
    </mdx>
    <mdx n="0" f="v">
      <t c="7" si="8">
        <n x="1" s="1"/>
        <n x="2" s="1"/>
        <n x="75" s="1"/>
        <n x="4"/>
        <n x="5"/>
        <n x="30"/>
        <n x="22"/>
      </t>
    </mdx>
    <mdx n="0" f="v">
      <t c="8" si="8">
        <n x="1" s="1"/>
        <n x="2" s="1"/>
        <n x="75" s="1"/>
        <n x="4"/>
        <n x="5"/>
        <n x="39"/>
        <n x="87"/>
        <n x="87"/>
      </t>
    </mdx>
    <mdx n="0" f="v">
      <t c="8" si="8">
        <n x="1" s="1"/>
        <n x="2" s="1"/>
        <n x="75" s="1"/>
        <n x="4"/>
        <n x="5"/>
        <n x="17"/>
        <n x="89"/>
        <n x="89"/>
      </t>
    </mdx>
    <mdx n="0" f="v">
      <t c="8" si="8">
        <n x="1" s="1"/>
        <n x="2" s="1"/>
        <n x="75" s="1"/>
        <n x="4"/>
        <n x="5"/>
        <n x="46"/>
        <n x="22"/>
        <n x="87"/>
      </t>
    </mdx>
    <mdx n="0" f="v">
      <t c="8" si="8">
        <n x="1" s="1"/>
        <n x="2" s="1"/>
        <n x="75" s="1"/>
        <n x="4"/>
        <n x="5"/>
        <n x="40"/>
        <n x="21"/>
        <n x="87"/>
      </t>
    </mdx>
    <mdx n="0" f="v">
      <t c="8" si="8">
        <n x="1" s="1"/>
        <n x="2" s="1"/>
        <n x="75" s="1"/>
        <n x="4"/>
        <n x="5"/>
        <n x="12"/>
        <n x="20"/>
        <n x="87"/>
      </t>
    </mdx>
    <mdx n="0" f="v">
      <t c="8">
        <n x="1" s="1"/>
        <n x="2" s="1"/>
        <n x="75" s="1"/>
        <n x="4"/>
        <n x="5"/>
        <n x="12"/>
        <n x="20"/>
        <n x="87"/>
      </t>
    </mdx>
    <mdx n="0" f="v">
      <t c="8" si="8">
        <n x="1" s="1"/>
        <n x="2" s="1"/>
        <n x="75" s="1"/>
        <n x="4"/>
        <n x="5"/>
        <n x="46"/>
        <n x="20"/>
        <n x="89"/>
      </t>
    </mdx>
    <mdx n="0" f="v">
      <t c="7" si="8">
        <n x="1" s="1"/>
        <n x="2" s="1"/>
        <n x="75" s="1"/>
        <n x="4"/>
        <n x="5"/>
        <n x="49"/>
        <n x="87"/>
      </t>
    </mdx>
    <mdx n="0" f="v">
      <t c="8" si="8">
        <n x="1" s="1"/>
        <n x="2" s="1"/>
        <n x="75" s="1"/>
        <n x="4"/>
        <n x="5"/>
        <n x="46"/>
        <n x="21"/>
        <n x="87"/>
      </t>
    </mdx>
    <mdx n="0" f="v">
      <t c="7" si="8">
        <n x="1" s="1"/>
        <n x="2" s="1"/>
        <n x="75" s="1"/>
        <n x="4"/>
        <n x="5"/>
        <n x="40"/>
        <n x="21"/>
      </t>
    </mdx>
    <mdx n="0" f="v">
      <t c="8" si="8">
        <n x="1" s="1"/>
        <n x="2" s="1"/>
        <n x="75" s="1"/>
        <n x="4"/>
        <n x="5"/>
        <n x="40"/>
        <n x="20"/>
        <n x="87"/>
      </t>
    </mdx>
    <mdx n="0" f="v">
      <t c="8" si="8">
        <n x="1" s="1"/>
        <n x="2" s="1"/>
        <n x="75" s="1"/>
        <n x="4"/>
        <n x="5"/>
        <n x="30"/>
        <n x="87"/>
        <n x="87"/>
      </t>
    </mdx>
    <mdx n="0" f="v">
      <t c="8" si="8">
        <n x="1" s="1"/>
        <n x="2" s="1"/>
        <n x="75" s="1"/>
        <n x="84"/>
        <n x="52"/>
        <n x="10"/>
        <n x="57"/>
        <n x="87"/>
      </t>
    </mdx>
    <mdx n="0" f="v">
      <t c="7" si="8">
        <n x="1" s="1"/>
        <n x="2" s="1"/>
        <n x="75" s="1"/>
        <n x="84"/>
        <n x="52"/>
        <n x="39"/>
        <n x="87"/>
      </t>
    </mdx>
    <mdx n="0" f="v">
      <t c="8">
        <n x="1" s="1"/>
        <n x="2" s="1"/>
        <n x="75" s="1"/>
        <n x="84"/>
        <n x="52"/>
        <n x="39"/>
        <n x="87"/>
        <n x="87"/>
      </t>
    </mdx>
    <mdx n="0" f="v">
      <t c="8" si="8">
        <n x="1" s="1"/>
        <n x="2" s="1"/>
        <n x="75" s="1"/>
        <n x="4"/>
        <n x="5"/>
        <n x="9"/>
        <n x="87"/>
        <n x="87"/>
      </t>
    </mdx>
    <mdx n="0" f="v">
      <t c="7" si="8">
        <n x="1" s="1"/>
        <n x="2" s="1"/>
        <n x="75" s="1"/>
        <n x="4"/>
        <n x="5"/>
        <n x="45"/>
        <n x="87"/>
      </t>
    </mdx>
    <mdx n="0" f="v">
      <t c="7">
        <n x="1" s="1"/>
        <n x="2" s="1"/>
        <n x="75" s="1"/>
        <n x="4"/>
        <n x="5"/>
        <n x="41"/>
        <n x="20"/>
      </t>
    </mdx>
    <mdx n="0" f="v">
      <t c="7" si="8">
        <n x="1" s="1"/>
        <n x="2" s="1"/>
        <n x="75" s="1"/>
        <n x="4"/>
        <n x="5"/>
        <n x="6"/>
        <n x="87"/>
      </t>
    </mdx>
    <mdx n="0" f="v">
      <t c="7" si="8">
        <n x="1" s="1"/>
        <n x="2" s="1"/>
        <n x="75" s="1"/>
        <n x="4"/>
        <n x="5"/>
        <n x="6"/>
        <n x="20"/>
      </t>
    </mdx>
    <mdx n="0" f="v">
      <t c="8" si="8">
        <n x="1" s="1"/>
        <n x="2" s="1"/>
        <n x="75" s="1"/>
        <n x="4"/>
        <n x="5"/>
        <n x="6"/>
        <n x="20"/>
        <n x="87"/>
      </t>
    </mdx>
    <mdx n="0" f="v">
      <t c="7" si="8">
        <n x="1" s="1"/>
        <n x="2" s="1"/>
        <n x="75" s="1"/>
        <n x="4"/>
        <n x="52"/>
        <n x="46"/>
        <n x="21"/>
      </t>
    </mdx>
    <mdx n="0" f="v">
      <t c="7" si="8">
        <n x="1" s="1"/>
        <n x="2" s="1"/>
        <n x="75" s="1"/>
        <n x="4"/>
        <n x="52"/>
        <n x="46"/>
        <n x="21"/>
      </t>
    </mdx>
    <mdx n="0" f="v">
      <t c="8">
        <n x="1" s="1"/>
        <n x="2" s="1"/>
        <n x="75" s="1"/>
        <n x="4"/>
        <n x="52"/>
        <n x="46"/>
        <n x="21"/>
        <n x="87"/>
      </t>
    </mdx>
    <mdx n="0" f="v">
      <t c="8">
        <n x="1" s="1"/>
        <n x="2" s="1"/>
        <n x="75" s="1"/>
        <n x="4"/>
        <n x="5"/>
        <n x="49"/>
        <n x="50"/>
        <n x="87"/>
      </t>
    </mdx>
    <mdx n="0" f="v">
      <t c="8" si="8">
        <n x="1" s="1"/>
        <n x="2" s="1"/>
        <n x="75" s="1"/>
        <n x="4"/>
        <n x="5"/>
        <n x="40"/>
        <n x="31"/>
        <n x="87"/>
      </t>
    </mdx>
    <mdx n="0" f="v">
      <t c="7" si="8">
        <n x="1" s="1"/>
        <n x="2" s="1"/>
        <n x="75" s="1"/>
        <n x="4"/>
        <n x="5"/>
        <n x="51"/>
        <n x="87"/>
      </t>
    </mdx>
    <mdx n="0" f="v">
      <t c="7" si="8">
        <n x="1" s="1"/>
        <n x="2" s="1"/>
        <n x="75" s="1"/>
        <n x="4"/>
        <n x="5"/>
        <n x="6"/>
        <n x="91"/>
      </t>
    </mdx>
    <mdx n="0" f="v">
      <t c="7" si="8">
        <n x="1" s="1"/>
        <n x="2" s="1"/>
        <n x="75" s="1"/>
        <n x="4"/>
        <n x="5"/>
        <n x="6"/>
        <n x="92"/>
      </t>
    </mdx>
    <mdx n="0" f="v">
      <t c="7" si="8">
        <n x="1" s="1"/>
        <n x="2" s="1"/>
        <n x="75" s="1"/>
        <n x="4"/>
        <n x="5"/>
        <n x="9"/>
        <n x="91"/>
      </t>
    </mdx>
    <mdx n="0" f="v">
      <t c="7" si="8">
        <n x="1" s="1"/>
        <n x="2" s="1"/>
        <n x="75" s="1"/>
        <n x="4"/>
        <n x="5"/>
        <n x="9"/>
        <n x="92"/>
      </t>
    </mdx>
    <mdx n="0" f="v">
      <t c="7" si="8">
        <n x="1" s="1"/>
        <n x="2" s="1"/>
        <n x="75" s="1"/>
        <n x="4"/>
        <n x="5"/>
        <n x="10"/>
        <n x="91"/>
      </t>
    </mdx>
    <mdx n="0" f="v">
      <t c="7" si="8">
        <n x="1" s="1"/>
        <n x="2" s="1"/>
        <n x="75" s="1"/>
        <n x="4"/>
        <n x="5"/>
        <n x="10"/>
        <n x="92"/>
      </t>
    </mdx>
    <mdx n="0" f="v">
      <t c="7" si="8">
        <n x="1" s="1"/>
        <n x="2" s="1"/>
        <n x="75" s="1"/>
        <n x="4"/>
        <n x="5"/>
        <n x="11"/>
        <n x="91"/>
      </t>
    </mdx>
    <mdx n="0" f="v">
      <t c="7" si="8">
        <n x="1" s="1"/>
        <n x="2" s="1"/>
        <n x="75" s="1"/>
        <n x="4"/>
        <n x="5"/>
        <n x="11"/>
        <n x="92"/>
      </t>
    </mdx>
    <mdx n="0" f="v">
      <t c="7" si="8">
        <n x="1" s="1"/>
        <n x="2" s="1"/>
        <n x="75" s="1"/>
        <n x="4"/>
        <n x="5"/>
        <n x="12"/>
        <n x="91"/>
      </t>
    </mdx>
    <mdx n="0" f="v">
      <t c="7" si="8">
        <n x="1" s="1"/>
        <n x="2" s="1"/>
        <n x="75" s="1"/>
        <n x="4"/>
        <n x="5"/>
        <n x="12"/>
        <n x="92"/>
      </t>
    </mdx>
    <mdx n="0" f="v">
      <t c="8" si="8">
        <n x="1" s="1"/>
        <n x="2" s="1"/>
        <n x="75" s="1"/>
        <n x="4"/>
        <n x="5"/>
        <n x="12"/>
        <n x="13"/>
        <n x="91"/>
      </t>
    </mdx>
    <mdx n="0" f="v">
      <t c="8" si="8">
        <n x="1" s="1"/>
        <n x="2" s="1"/>
        <n x="75" s="1"/>
        <n x="4"/>
        <n x="5"/>
        <n x="12"/>
        <n x="13"/>
        <n x="92"/>
      </t>
    </mdx>
    <mdx n="0" f="v">
      <t c="8" si="8">
        <n x="1" s="1"/>
        <n x="2" s="1"/>
        <n x="75" s="1"/>
        <n x="4"/>
        <n x="5"/>
        <n x="12"/>
        <n x="57"/>
        <n x="91"/>
      </t>
    </mdx>
    <mdx n="0" f="v">
      <t c="8" si="8">
        <n x="1" s="1"/>
        <n x="2" s="1"/>
        <n x="75" s="1"/>
        <n x="4"/>
        <n x="5"/>
        <n x="12"/>
        <n x="57"/>
        <n x="92"/>
      </t>
    </mdx>
    <mdx n="0" f="v">
      <t c="7" si="8">
        <n x="1" s="1"/>
        <n x="2" s="1"/>
        <n x="75" s="1"/>
        <n x="4"/>
        <n x="5"/>
        <n x="14"/>
        <n x="91"/>
      </t>
    </mdx>
    <mdx n="0" f="v">
      <t c="7" si="8">
        <n x="1" s="1"/>
        <n x="2" s="1"/>
        <n x="75" s="1"/>
        <n x="4"/>
        <n x="5"/>
        <n x="14"/>
        <n x="92"/>
      </t>
    </mdx>
    <mdx n="0" f="v">
      <t c="8" si="8">
        <n x="1" s="1"/>
        <n x="2" s="1"/>
        <n x="75" s="1"/>
        <n x="4"/>
        <n x="5"/>
        <n x="14"/>
        <n x="13"/>
        <n x="91"/>
      </t>
    </mdx>
    <mdx n="0" f="v">
      <t c="8" si="8">
        <n x="1" s="1"/>
        <n x="2" s="1"/>
        <n x="75" s="1"/>
        <n x="4"/>
        <n x="5"/>
        <n x="14"/>
        <n x="13"/>
        <n x="92"/>
      </t>
    </mdx>
    <mdx n="0" f="v">
      <t c="7" si="8">
        <n x="1" s="1"/>
        <n x="2" s="1"/>
        <n x="75" s="1"/>
        <n x="4"/>
        <n x="5"/>
        <n x="15"/>
        <n x="91"/>
      </t>
    </mdx>
    <mdx n="0" f="v">
      <t c="7" si="8">
        <n x="1" s="1"/>
        <n x="2" s="1"/>
        <n x="75" s="1"/>
        <n x="4"/>
        <n x="5"/>
        <n x="15"/>
        <n x="92"/>
      </t>
    </mdx>
    <mdx n="0" f="v">
      <t c="7" si="8">
        <n x="1" s="1"/>
        <n x="2" s="1"/>
        <n x="75" s="1"/>
        <n x="4"/>
        <n x="5"/>
        <n x="16"/>
        <n x="91"/>
      </t>
    </mdx>
    <mdx n="0" f="v">
      <t c="7" si="8">
        <n x="1" s="1"/>
        <n x="2" s="1"/>
        <n x="75" s="1"/>
        <n x="4"/>
        <n x="5"/>
        <n x="16"/>
        <n x="92"/>
      </t>
    </mdx>
    <mdx n="0" f="v">
      <t c="8" si="8">
        <n x="1" s="1"/>
        <n x="2" s="1"/>
        <n x="75" s="1"/>
        <n x="4"/>
        <n x="5"/>
        <n x="16"/>
        <n x="13"/>
        <n x="91"/>
      </t>
    </mdx>
    <mdx n="0" f="v">
      <t c="8" si="8">
        <n x="1" s="1"/>
        <n x="2" s="1"/>
        <n x="75" s="1"/>
        <n x="4"/>
        <n x="5"/>
        <n x="16"/>
        <n x="13"/>
        <n x="92"/>
      </t>
    </mdx>
    <mdx n="0" f="v">
      <t c="7" si="8">
        <n x="1" s="1"/>
        <n x="2" s="1"/>
        <n x="75" s="1"/>
        <n x="4"/>
        <n x="5"/>
        <n x="17"/>
        <n x="91"/>
      </t>
    </mdx>
    <mdx n="0" f="v">
      <t c="7" si="8">
        <n x="1" s="1"/>
        <n x="2" s="1"/>
        <n x="75" s="1"/>
        <n x="4"/>
        <n x="5"/>
        <n x="17"/>
        <n x="92"/>
      </t>
    </mdx>
    <mdx n="0" f="v">
      <t c="7" si="8">
        <n x="1" s="1"/>
        <n x="2" s="1"/>
        <n x="75" s="1"/>
        <n x="4"/>
        <n x="5"/>
        <n x="30"/>
        <n x="91"/>
      </t>
    </mdx>
    <mdx n="0" f="v">
      <t c="7" si="8">
        <n x="1" s="1"/>
        <n x="2" s="1"/>
        <n x="75" s="1"/>
        <n x="4"/>
        <n x="5"/>
        <n x="30"/>
        <n x="92"/>
      </t>
    </mdx>
    <mdx n="0" f="v">
      <t c="8" si="8">
        <n x="1" s="1"/>
        <n x="2" s="1"/>
        <n x="75" s="1"/>
        <n x="4"/>
        <n x="5"/>
        <n x="30"/>
        <n x="20"/>
        <n x="91"/>
      </t>
    </mdx>
    <mdx n="0" f="v">
      <t c="8" si="8">
        <n x="1" s="1"/>
        <n x="2" s="1"/>
        <n x="75" s="1"/>
        <n x="4"/>
        <n x="5"/>
        <n x="30"/>
        <n x="21"/>
        <n x="91"/>
      </t>
    </mdx>
    <mdx n="0" f="v">
      <t c="8" si="8">
        <n x="1" s="1"/>
        <n x="2" s="1"/>
        <n x="75" s="1"/>
        <n x="4"/>
        <n x="5"/>
        <n x="30"/>
        <n x="32"/>
        <n x="91"/>
      </t>
    </mdx>
    <mdx n="0" f="v">
      <t c="8" si="8">
        <n x="1" s="1"/>
        <n x="2" s="1"/>
        <n x="75" s="1"/>
        <n x="4"/>
        <n x="5"/>
        <n x="30"/>
        <n x="32"/>
        <n x="92"/>
      </t>
    </mdx>
    <mdx n="0" f="v">
      <t c="7" si="8">
        <n x="1" s="1"/>
        <n x="2" s="1"/>
        <n x="75" s="1"/>
        <n x="4"/>
        <n x="5"/>
        <n x="39"/>
        <n x="91"/>
      </t>
    </mdx>
    <mdx n="0" f="v">
      <t c="7" si="8">
        <n x="1" s="1"/>
        <n x="2" s="1"/>
        <n x="75" s="1"/>
        <n x="4"/>
        <n x="5"/>
        <n x="39"/>
        <n x="92"/>
      </t>
    </mdx>
    <mdx n="0" f="v">
      <t c="7" si="8">
        <n x="1" s="1"/>
        <n x="2" s="1"/>
        <n x="75" s="1"/>
        <n x="4"/>
        <n x="5"/>
        <n x="40"/>
        <n x="91"/>
      </t>
    </mdx>
    <mdx n="0" f="v">
      <t c="7" si="8">
        <n x="1" s="1"/>
        <n x="2" s="1"/>
        <n x="75" s="1"/>
        <n x="4"/>
        <n x="5"/>
        <n x="40"/>
        <n x="92"/>
      </t>
    </mdx>
    <mdx n="0" f="v">
      <t c="8" si="8">
        <n x="1" s="1"/>
        <n x="2" s="1"/>
        <n x="75" s="1"/>
        <n x="4"/>
        <n x="5"/>
        <n x="40"/>
        <n x="20"/>
        <n x="91"/>
      </t>
    </mdx>
    <mdx n="0" f="v">
      <t c="8" si="8">
        <n x="1" s="1"/>
        <n x="2" s="1"/>
        <n x="75" s="1"/>
        <n x="4"/>
        <n x="5"/>
        <n x="40"/>
        <n x="20"/>
        <n x="92"/>
      </t>
    </mdx>
    <mdx n="0" f="v">
      <t c="8" si="8">
        <n x="1" s="1"/>
        <n x="2" s="1"/>
        <n x="75" s="1"/>
        <n x="4"/>
        <n x="5"/>
        <n x="40"/>
        <n x="21"/>
        <n x="91"/>
      </t>
    </mdx>
    <mdx n="0" f="v">
      <t c="8" si="8">
        <n x="1" s="1"/>
        <n x="2" s="1"/>
        <n x="75" s="1"/>
        <n x="4"/>
        <n x="5"/>
        <n x="40"/>
        <n x="21"/>
        <n x="92"/>
      </t>
    </mdx>
    <mdx n="0" f="v">
      <t c="8" si="8">
        <n x="1" s="1"/>
        <n x="2" s="1"/>
        <n x="75" s="1"/>
        <n x="4"/>
        <n x="5"/>
        <n x="40"/>
        <n x="22"/>
        <n x="91"/>
      </t>
    </mdx>
    <mdx n="0" f="v">
      <t c="8" si="8">
        <n x="1" s="1"/>
        <n x="2" s="1"/>
        <n x="75" s="1"/>
        <n x="4"/>
        <n x="5"/>
        <n x="40"/>
        <n x="22"/>
        <n x="92"/>
      </t>
    </mdx>
    <mdx n="0" f="v">
      <t c="8" si="8">
        <n x="1" s="1"/>
        <n x="2" s="1"/>
        <n x="75" s="1"/>
        <n x="4"/>
        <n x="5"/>
        <n x="40"/>
        <n x="13"/>
        <n x="91"/>
      </t>
    </mdx>
    <mdx n="0" f="v">
      <t c="8" si="8">
        <n x="1" s="1"/>
        <n x="2" s="1"/>
        <n x="75" s="1"/>
        <n x="4"/>
        <n x="5"/>
        <n x="40"/>
        <n x="13"/>
        <n x="92"/>
      </t>
    </mdx>
    <mdx n="0" f="v">
      <t c="8" si="8">
        <n x="1" s="1"/>
        <n x="2" s="1"/>
        <n x="75" s="1"/>
        <n x="4"/>
        <n x="5"/>
        <n x="40"/>
        <n x="24"/>
        <n x="91"/>
      </t>
    </mdx>
    <mdx n="0" f="v">
      <t c="8" si="8">
        <n x="1" s="1"/>
        <n x="2" s="1"/>
        <n x="75" s="1"/>
        <n x="4"/>
        <n x="5"/>
        <n x="40"/>
        <n x="24"/>
        <n x="92"/>
      </t>
    </mdx>
    <mdx n="0" f="v">
      <t c="8" si="8">
        <n x="1" s="1"/>
        <n x="2" s="1"/>
        <n x="75" s="1"/>
        <n x="4"/>
        <n x="5"/>
        <n x="40"/>
        <n x="31"/>
        <n x="91"/>
      </t>
    </mdx>
    <mdx n="0" f="v">
      <t c="8" si="8">
        <n x="1" s="1"/>
        <n x="2" s="1"/>
        <n x="75" s="1"/>
        <n x="4"/>
        <n x="5"/>
        <n x="40"/>
        <n x="31"/>
        <n x="92"/>
      </t>
    </mdx>
    <mdx n="0" f="v">
      <t c="8" si="8">
        <n x="1" s="1"/>
        <n x="2" s="1"/>
        <n x="75" s="1"/>
        <n x="4"/>
        <n x="5"/>
        <n x="40"/>
        <n x="25"/>
        <n x="91"/>
      </t>
    </mdx>
    <mdx n="0" f="v">
      <t c="8" si="8">
        <n x="1" s="1"/>
        <n x="2" s="1"/>
        <n x="75" s="1"/>
        <n x="4"/>
        <n x="5"/>
        <n x="40"/>
        <n x="25"/>
        <n x="92"/>
      </t>
    </mdx>
    <mdx n="0" f="v">
      <t c="8" si="8">
        <n x="1" s="1"/>
        <n x="2" s="1"/>
        <n x="75" s="1"/>
        <n x="4"/>
        <n x="5"/>
        <n x="40"/>
        <n x="26"/>
        <n x="91"/>
      </t>
    </mdx>
    <mdx n="0" f="v">
      <t c="8" si="8">
        <n x="1" s="1"/>
        <n x="2" s="1"/>
        <n x="75" s="1"/>
        <n x="4"/>
        <n x="5"/>
        <n x="40"/>
        <n x="26"/>
        <n x="92"/>
      </t>
    </mdx>
    <mdx n="0" f="v">
      <t c="8" si="8">
        <n x="1" s="1"/>
        <n x="2" s="1"/>
        <n x="75" s="1"/>
        <n x="4"/>
        <n x="5"/>
        <n x="40"/>
        <n x="32"/>
        <n x="91"/>
      </t>
    </mdx>
    <mdx n="0" f="v">
      <t c="8" si="8">
        <n x="1" s="1"/>
        <n x="2" s="1"/>
        <n x="75" s="1"/>
        <n x="4"/>
        <n x="5"/>
        <n x="40"/>
        <n x="32"/>
        <n x="92"/>
      </t>
    </mdx>
    <mdx n="0" f="v">
      <t c="7" si="8">
        <n x="1" s="1"/>
        <n x="2" s="1"/>
        <n x="75" s="1"/>
        <n x="4"/>
        <n x="5"/>
        <n x="41"/>
        <n x="91"/>
      </t>
    </mdx>
    <mdx n="0" f="v">
      <t c="7" si="8">
        <n x="1" s="1"/>
        <n x="2" s="1"/>
        <n x="75" s="1"/>
        <n x="4"/>
        <n x="5"/>
        <n x="41"/>
        <n x="92"/>
      </t>
    </mdx>
    <mdx n="0" f="v">
      <t c="8" si="8">
        <n x="1" s="1"/>
        <n x="2" s="1"/>
        <n x="75" s="1"/>
        <n x="4"/>
        <n x="5"/>
        <n x="41"/>
        <n x="20"/>
        <n x="91"/>
      </t>
    </mdx>
    <mdx n="0" f="v">
      <t c="8" si="8">
        <n x="1" s="1"/>
        <n x="2" s="1"/>
        <n x="75" s="1"/>
        <n x="4"/>
        <n x="5"/>
        <n x="41"/>
        <n x="20"/>
        <n x="92"/>
      </t>
    </mdx>
    <mdx n="0" f="v">
      <t c="8" si="8">
        <n x="1" s="1"/>
        <n x="2" s="1"/>
        <n x="75" s="1"/>
        <n x="4"/>
        <n x="5"/>
        <n x="41"/>
        <n x="42"/>
        <n x="91"/>
      </t>
    </mdx>
    <mdx n="0" f="v">
      <t c="8" si="8">
        <n x="1" s="1"/>
        <n x="2" s="1"/>
        <n x="75" s="1"/>
        <n x="4"/>
        <n x="5"/>
        <n x="41"/>
        <n x="42"/>
        <n x="92"/>
      </t>
    </mdx>
    <mdx n="0" f="v">
      <t c="8" si="8">
        <n x="1" s="1"/>
        <n x="2" s="1"/>
        <n x="75" s="1"/>
        <n x="4"/>
        <n x="5"/>
        <n x="41"/>
        <n x="23"/>
        <n x="91"/>
      </t>
    </mdx>
    <mdx n="0" f="v">
      <t c="8" si="8">
        <n x="1" s="1"/>
        <n x="2" s="1"/>
        <n x="75" s="1"/>
        <n x="4"/>
        <n x="5"/>
        <n x="41"/>
        <n x="23"/>
        <n x="92"/>
      </t>
    </mdx>
    <mdx n="0" f="v">
      <t c="8" si="8">
        <n x="1" s="1"/>
        <n x="2" s="1"/>
        <n x="75" s="1"/>
        <n x="4"/>
        <n x="5"/>
        <n x="41"/>
        <n x="32"/>
        <n x="91"/>
      </t>
    </mdx>
    <mdx n="0" f="v">
      <t c="8" si="8">
        <n x="1" s="1"/>
        <n x="2" s="1"/>
        <n x="75" s="1"/>
        <n x="4"/>
        <n x="5"/>
        <n x="41"/>
        <n x="32"/>
        <n x="92"/>
      </t>
    </mdx>
    <mdx n="0" f="v">
      <t c="8" si="8">
        <n x="1" s="1"/>
        <n x="2" s="1"/>
        <n x="75" s="1"/>
        <n x="4"/>
        <n x="5"/>
        <n x="41"/>
        <n x="64"/>
        <n x="91"/>
      </t>
    </mdx>
    <mdx n="0" f="v">
      <t c="8" si="8">
        <n x="1" s="1"/>
        <n x="2" s="1"/>
        <n x="75" s="1"/>
        <n x="4"/>
        <n x="5"/>
        <n x="41"/>
        <n x="64"/>
        <n x="92"/>
      </t>
    </mdx>
    <mdx n="0" f="v">
      <t c="8" si="8">
        <n x="1" s="1"/>
        <n x="2" s="1"/>
        <n x="75" s="1"/>
        <n x="4"/>
        <n x="5"/>
        <n x="41"/>
        <n x="55"/>
        <n x="91"/>
      </t>
    </mdx>
    <mdx n="0" f="v">
      <t c="8" si="8">
        <n x="1" s="1"/>
        <n x="2" s="1"/>
        <n x="75" s="1"/>
        <n x="4"/>
        <n x="5"/>
        <n x="41"/>
        <n x="55"/>
        <n x="92"/>
      </t>
    </mdx>
    <mdx n="0" f="v">
      <t c="7" si="8">
        <n x="1" s="1"/>
        <n x="2" s="1"/>
        <n x="75" s="1"/>
        <n x="4"/>
        <n x="5"/>
        <n x="43"/>
        <n x="91"/>
      </t>
    </mdx>
    <mdx n="0" f="v">
      <t c="7" si="8">
        <n x="1" s="1"/>
        <n x="2" s="1"/>
        <n x="75" s="1"/>
        <n x="4"/>
        <n x="5"/>
        <n x="43"/>
        <n x="92"/>
      </t>
    </mdx>
    <mdx n="0" f="v">
      <t c="7" si="8">
        <n x="1" s="1"/>
        <n x="2" s="1"/>
        <n x="75" s="1"/>
        <n x="4"/>
        <n x="5"/>
        <n x="44"/>
        <n x="91"/>
      </t>
    </mdx>
    <mdx n="0" f="v">
      <t c="8" si="8">
        <n x="1" s="1"/>
        <n x="2" s="1"/>
        <n x="75" s="1"/>
        <n x="4"/>
        <n x="5"/>
        <n x="44"/>
        <n x="20"/>
        <n x="91"/>
      </t>
    </mdx>
    <mdx n="0" f="v">
      <t c="8" si="8">
        <n x="1" s="1"/>
        <n x="2" s="1"/>
        <n x="75" s="1"/>
        <n x="4"/>
        <n x="5"/>
        <n x="44"/>
        <n x="22"/>
        <n x="91"/>
      </t>
    </mdx>
    <mdx n="0" f="v">
      <t c="8" si="8">
        <n x="1" s="1"/>
        <n x="2" s="1"/>
        <n x="75" s="1"/>
        <n x="4"/>
        <n x="5"/>
        <n x="44"/>
        <n x="13"/>
        <n x="91"/>
      </t>
    </mdx>
    <mdx n="0" f="v">
      <t c="7" si="8">
        <n x="1" s="1"/>
        <n x="2" s="1"/>
        <n x="75" s="1"/>
        <n x="4"/>
        <n x="5"/>
        <n x="45"/>
        <n x="91"/>
      </t>
    </mdx>
    <mdx n="0" f="v">
      <t c="7" si="8">
        <n x="1" s="1"/>
        <n x="2" s="1"/>
        <n x="75" s="1"/>
        <n x="4"/>
        <n x="5"/>
        <n x="45"/>
        <n x="92"/>
      </t>
    </mdx>
    <mdx n="0" f="v">
      <t c="8" si="8">
        <n x="1" s="1"/>
        <n x="2" s="1"/>
        <n x="75" s="1"/>
        <n x="4"/>
        <n x="5"/>
        <n x="45"/>
        <n x="20"/>
        <n x="91"/>
      </t>
    </mdx>
    <mdx n="0" f="v">
      <t c="8" si="8">
        <n x="1" s="1"/>
        <n x="2" s="1"/>
        <n x="75" s="1"/>
        <n x="4"/>
        <n x="5"/>
        <n x="45"/>
        <n x="20"/>
        <n x="92"/>
      </t>
    </mdx>
    <mdx n="0" f="v">
      <t c="8" si="8">
        <n x="1" s="1"/>
        <n x="2" s="1"/>
        <n x="75" s="1"/>
        <n x="4"/>
        <n x="5"/>
        <n x="45"/>
        <n x="21"/>
        <n x="91"/>
      </t>
    </mdx>
    <mdx n="0" f="v">
      <t c="8" si="8">
        <n x="1" s="1"/>
        <n x="2" s="1"/>
        <n x="75" s="1"/>
        <n x="4"/>
        <n x="5"/>
        <n x="45"/>
        <n x="22"/>
        <n x="91"/>
      </t>
    </mdx>
    <mdx n="0" f="v">
      <t c="8" si="8">
        <n x="1" s="1"/>
        <n x="2" s="1"/>
        <n x="75" s="1"/>
        <n x="4"/>
        <n x="5"/>
        <n x="45"/>
        <n x="22"/>
        <n x="92"/>
      </t>
    </mdx>
    <mdx n="0" f="v">
      <t c="8" si="8">
        <n x="1" s="1"/>
        <n x="2" s="1"/>
        <n x="75" s="1"/>
        <n x="4"/>
        <n x="5"/>
        <n x="45"/>
        <n x="13"/>
        <n x="91"/>
      </t>
    </mdx>
    <mdx n="0" f="v">
      <t c="8" si="8">
        <n x="1" s="1"/>
        <n x="2" s="1"/>
        <n x="75" s="1"/>
        <n x="4"/>
        <n x="5"/>
        <n x="45"/>
        <n x="13"/>
        <n x="92"/>
      </t>
    </mdx>
    <mdx n="0" f="v">
      <t c="7" si="8">
        <n x="1" s="1"/>
        <n x="2" s="1"/>
        <n x="75" s="1"/>
        <n x="4"/>
        <n x="5"/>
        <n x="46"/>
        <n x="91"/>
      </t>
    </mdx>
    <mdx n="0" f="v">
      <t c="7" si="8">
        <n x="1" s="1"/>
        <n x="2" s="1"/>
        <n x="75" s="1"/>
        <n x="4"/>
        <n x="5"/>
        <n x="46"/>
        <n x="92"/>
      </t>
    </mdx>
    <mdx n="0" f="v">
      <t c="8" si="8">
        <n x="1" s="1"/>
        <n x="2" s="1"/>
        <n x="75" s="1"/>
        <n x="4"/>
        <n x="5"/>
        <n x="46"/>
        <n x="20"/>
        <n x="91"/>
      </t>
    </mdx>
    <mdx n="0" f="v">
      <t c="8" si="8">
        <n x="1" s="1"/>
        <n x="2" s="1"/>
        <n x="75" s="1"/>
        <n x="4"/>
        <n x="5"/>
        <n x="46"/>
        <n x="20"/>
        <n x="92"/>
      </t>
    </mdx>
    <mdx n="0" f="v">
      <t c="8" si="8">
        <n x="1" s="1"/>
        <n x="2" s="1"/>
        <n x="75" s="1"/>
        <n x="4"/>
        <n x="5"/>
        <n x="46"/>
        <n x="21"/>
        <n x="92"/>
      </t>
    </mdx>
    <mdx n="0" f="v">
      <t c="8" si="8">
        <n x="1" s="1"/>
        <n x="2" s="1"/>
        <n x="75" s="1"/>
        <n x="4"/>
        <n x="5"/>
        <n x="46"/>
        <n x="22"/>
        <n x="91"/>
      </t>
    </mdx>
    <mdx n="0" f="v">
      <t c="8" si="8">
        <n x="1" s="1"/>
        <n x="2" s="1"/>
        <n x="75" s="1"/>
        <n x="4"/>
        <n x="5"/>
        <n x="46"/>
        <n x="22"/>
        <n x="92"/>
      </t>
    </mdx>
    <mdx n="0" f="v">
      <t c="8" si="8">
        <n x="1" s="1"/>
        <n x="2" s="1"/>
        <n x="75" s="1"/>
        <n x="4"/>
        <n x="5"/>
        <n x="46"/>
        <n x="13"/>
        <n x="91"/>
      </t>
    </mdx>
    <mdx n="0" f="v">
      <t c="8" si="8">
        <n x="1" s="1"/>
        <n x="2" s="1"/>
        <n x="75" s="1"/>
        <n x="4"/>
        <n x="5"/>
        <n x="46"/>
        <n x="13"/>
        <n x="92"/>
      </t>
    </mdx>
    <mdx n="0" f="v">
      <t c="8" si="8">
        <n x="1" s="1"/>
        <n x="2" s="1"/>
        <n x="75" s="1"/>
        <n x="4"/>
        <n x="5"/>
        <n x="46"/>
        <n x="23"/>
        <n x="92"/>
      </t>
    </mdx>
    <mdx n="0" f="v">
      <t c="7" si="8">
        <n x="1" s="1"/>
        <n x="2" s="1"/>
        <n x="75" s="1"/>
        <n x="4"/>
        <n x="5"/>
        <n x="47"/>
        <n x="91"/>
      </t>
    </mdx>
    <mdx n="0" f="v">
      <t c="7" si="8">
        <n x="1" s="1"/>
        <n x="2" s="1"/>
        <n x="75" s="1"/>
        <n x="4"/>
        <n x="5"/>
        <n x="47"/>
        <n x="92"/>
      </t>
    </mdx>
    <mdx n="0" f="v">
      <t c="7" si="8">
        <n x="1" s="1"/>
        <n x="2" s="1"/>
        <n x="75" s="1"/>
        <n x="4"/>
        <n x="5"/>
        <n x="48"/>
        <n x="91"/>
      </t>
    </mdx>
    <mdx n="0" f="v">
      <t c="7" si="8">
        <n x="1" s="1"/>
        <n x="2" s="1"/>
        <n x="75" s="1"/>
        <n x="4"/>
        <n x="5"/>
        <n x="48"/>
        <n x="92"/>
      </t>
    </mdx>
    <mdx n="0" f="v">
      <t c="7" si="8">
        <n x="1" s="1"/>
        <n x="2" s="1"/>
        <n x="75" s="1"/>
        <n x="4"/>
        <n x="5"/>
        <n x="49"/>
        <n x="91"/>
      </t>
    </mdx>
    <mdx n="0" f="v">
      <t c="7" si="8">
        <n x="1" s="1"/>
        <n x="2" s="1"/>
        <n x="75" s="1"/>
        <n x="4"/>
        <n x="5"/>
        <n x="49"/>
        <n x="92"/>
      </t>
    </mdx>
    <mdx n="0" f="v">
      <t c="8" si="8">
        <n x="1" s="1"/>
        <n x="2" s="1"/>
        <n x="75" s="1"/>
        <n x="4"/>
        <n x="5"/>
        <n x="49"/>
        <n x="50"/>
        <n x="91"/>
      </t>
    </mdx>
    <mdx n="0" f="v">
      <t c="8" si="8">
        <n x="1" s="1"/>
        <n x="2" s="1"/>
        <n x="75" s="1"/>
        <n x="4"/>
        <n x="5"/>
        <n x="49"/>
        <n x="50"/>
        <n x="92"/>
      </t>
    </mdx>
    <mdx n="0" f="v">
      <t c="8" si="8">
        <n x="1" s="1"/>
        <n x="2" s="1"/>
        <n x="75" s="1"/>
        <n x="4"/>
        <n x="5"/>
        <n x="49"/>
        <n x="72"/>
        <n x="92"/>
      </t>
    </mdx>
    <mdx n="0" f="v">
      <t c="7" si="8">
        <n x="1" s="1"/>
        <n x="2" s="1"/>
        <n x="75" s="1"/>
        <n x="4"/>
        <n x="52"/>
        <n x="6"/>
        <n x="91"/>
      </t>
    </mdx>
    <mdx n="0" f="v">
      <t c="7" si="8">
        <n x="1" s="1"/>
        <n x="2" s="1"/>
        <n x="75" s="1"/>
        <n x="4"/>
        <n x="52"/>
        <n x="6"/>
        <n x="92"/>
      </t>
    </mdx>
    <mdx n="0" f="v">
      <t c="7" si="8">
        <n x="1" s="1"/>
        <n x="2" s="1"/>
        <n x="75" s="1"/>
        <n x="4"/>
        <n x="52"/>
        <n x="33"/>
        <n x="91"/>
      </t>
    </mdx>
    <mdx n="0" f="v">
      <t c="7" si="8">
        <n x="1" s="1"/>
        <n x="2" s="1"/>
        <n x="75" s="1"/>
        <n x="4"/>
        <n x="52"/>
        <n x="53"/>
        <n x="91"/>
      </t>
    </mdx>
    <mdx n="0" f="v">
      <t c="8" si="8">
        <n x="1" s="1"/>
        <n x="2" s="1"/>
        <n x="75" s="1"/>
        <n x="4"/>
        <n x="52"/>
        <n x="53"/>
        <n x="20"/>
        <n x="91"/>
      </t>
    </mdx>
    <mdx n="0" f="v">
      <t c="8" si="8">
        <n x="1" s="1"/>
        <n x="2" s="1"/>
        <n x="75" s="1"/>
        <n x="4"/>
        <n x="52"/>
        <n x="53"/>
        <n x="22"/>
        <n x="91"/>
      </t>
    </mdx>
    <mdx n="0" f="v">
      <t c="8" si="8">
        <n x="1" s="1"/>
        <n x="2" s="1"/>
        <n x="75" s="1"/>
        <n x="4"/>
        <n x="52"/>
        <n x="53"/>
        <n x="24"/>
        <n x="91"/>
      </t>
    </mdx>
    <mdx n="0" f="v">
      <t c="7" si="8">
        <n x="1" s="1"/>
        <n x="2" s="1"/>
        <n x="75" s="1"/>
        <n x="4"/>
        <n x="52"/>
        <n x="39"/>
        <n x="91"/>
      </t>
    </mdx>
    <mdx n="0" f="v">
      <t c="7" si="8">
        <n x="1" s="1"/>
        <n x="2" s="1"/>
        <n x="75" s="1"/>
        <n x="4"/>
        <n x="52"/>
        <n x="39"/>
        <n x="92"/>
      </t>
    </mdx>
    <mdx n="0" f="v">
      <t c="7" si="8">
        <n x="1" s="1"/>
        <n x="2" s="1"/>
        <n x="75" s="1"/>
        <n x="4"/>
        <n x="52"/>
        <n x="43"/>
        <n x="91"/>
      </t>
    </mdx>
    <mdx n="0" f="v">
      <t c="7" si="8">
        <n x="1" s="1"/>
        <n x="2" s="1"/>
        <n x="75" s="1"/>
        <n x="4"/>
        <n x="52"/>
        <n x="43"/>
        <n x="92"/>
      </t>
    </mdx>
    <mdx n="0" f="v">
      <t c="7" si="8">
        <n x="1" s="1"/>
        <n x="2" s="1"/>
        <n x="75" s="1"/>
        <n x="4"/>
        <n x="52"/>
        <n x="45"/>
        <n x="91"/>
      </t>
    </mdx>
    <mdx n="0" f="v">
      <t c="7" si="8">
        <n x="1" s="1"/>
        <n x="2" s="1"/>
        <n x="75" s="1"/>
        <n x="4"/>
        <n x="52"/>
        <n x="45"/>
        <n x="92"/>
      </t>
    </mdx>
    <mdx n="0" f="v">
      <t c="8" si="8">
        <n x="1" s="1"/>
        <n x="2" s="1"/>
        <n x="75" s="1"/>
        <n x="4"/>
        <n x="52"/>
        <n x="45"/>
        <n x="20"/>
        <n x="91"/>
      </t>
    </mdx>
    <mdx n="0" f="v">
      <t c="8" si="8">
        <n x="1" s="1"/>
        <n x="2" s="1"/>
        <n x="75" s="1"/>
        <n x="4"/>
        <n x="52"/>
        <n x="45"/>
        <n x="20"/>
        <n x="92"/>
      </t>
    </mdx>
    <mdx n="0" f="v">
      <t c="8" si="8">
        <n x="1" s="1"/>
        <n x="2" s="1"/>
        <n x="75" s="1"/>
        <n x="4"/>
        <n x="52"/>
        <n x="45"/>
        <n x="22"/>
        <n x="91"/>
      </t>
    </mdx>
    <mdx n="0" f="v">
      <t c="8" si="8">
        <n x="1" s="1"/>
        <n x="2" s="1"/>
        <n x="75" s="1"/>
        <n x="4"/>
        <n x="52"/>
        <n x="45"/>
        <n x="22"/>
        <n x="92"/>
      </t>
    </mdx>
    <mdx n="0" f="v">
      <t c="8" si="8">
        <n x="1" s="1"/>
        <n x="2" s="1"/>
        <n x="75" s="1"/>
        <n x="4"/>
        <n x="52"/>
        <n x="45"/>
        <n x="13"/>
        <n x="91"/>
      </t>
    </mdx>
    <mdx n="0" f="v">
      <t c="8" si="8">
        <n x="1" s="1"/>
        <n x="2" s="1"/>
        <n x="75" s="1"/>
        <n x="4"/>
        <n x="52"/>
        <n x="45"/>
        <n x="13"/>
        <n x="92"/>
      </t>
    </mdx>
    <mdx n="0" f="v">
      <t c="7" si="8">
        <n x="1" s="1"/>
        <n x="2" s="1"/>
        <n x="75" s="1"/>
        <n x="4"/>
        <n x="52"/>
        <n x="46"/>
        <n x="91"/>
      </t>
    </mdx>
    <mdx n="0" f="v">
      <t c="7" si="8">
        <n x="1" s="1"/>
        <n x="2" s="1"/>
        <n x="75" s="1"/>
        <n x="4"/>
        <n x="52"/>
        <n x="46"/>
        <n x="92"/>
      </t>
    </mdx>
    <mdx n="0" f="v">
      <t c="8" si="8">
        <n x="1" s="1"/>
        <n x="2" s="1"/>
        <n x="75" s="1"/>
        <n x="4"/>
        <n x="52"/>
        <n x="46"/>
        <n x="20"/>
        <n x="91"/>
      </t>
    </mdx>
    <mdx n="0" f="v">
      <t c="8" si="8">
        <n x="1" s="1"/>
        <n x="2" s="1"/>
        <n x="75" s="1"/>
        <n x="4"/>
        <n x="52"/>
        <n x="46"/>
        <n x="20"/>
        <n x="92"/>
      </t>
    </mdx>
    <mdx n="0" f="v">
      <t c="8" si="8">
        <n x="1" s="1"/>
        <n x="2" s="1"/>
        <n x="75" s="1"/>
        <n x="4"/>
        <n x="52"/>
        <n x="46"/>
        <n x="21"/>
        <n x="92"/>
      </t>
    </mdx>
    <mdx n="0" f="v">
      <t c="8" si="8">
        <n x="1" s="1"/>
        <n x="2" s="1"/>
        <n x="75" s="1"/>
        <n x="4"/>
        <n x="52"/>
        <n x="46"/>
        <n x="22"/>
        <n x="91"/>
      </t>
    </mdx>
    <mdx n="0" f="v">
      <t c="8" si="8">
        <n x="1" s="1"/>
        <n x="2" s="1"/>
        <n x="75" s="1"/>
        <n x="4"/>
        <n x="52"/>
        <n x="46"/>
        <n x="22"/>
        <n x="92"/>
      </t>
    </mdx>
    <mdx n="0" f="v">
      <t c="8" si="8">
        <n x="1" s="1"/>
        <n x="2" s="1"/>
        <n x="75" s="1"/>
        <n x="4"/>
        <n x="52"/>
        <n x="46"/>
        <n x="13"/>
        <n x="92"/>
      </t>
    </mdx>
    <mdx n="0" f="v">
      <t c="8" si="8">
        <n x="1" s="1"/>
        <n x="2" s="1"/>
        <n x="75" s="1"/>
        <n x="4"/>
        <n x="52"/>
        <n x="46"/>
        <n x="23"/>
        <n x="91"/>
      </t>
    </mdx>
    <mdx n="0" f="v">
      <t c="8" si="8">
        <n x="1" s="1"/>
        <n x="2" s="1"/>
        <n x="75" s="1"/>
        <n x="4"/>
        <n x="52"/>
        <n x="46"/>
        <n x="25"/>
        <n x="91"/>
      </t>
    </mdx>
    <mdx n="0" f="v">
      <t c="7" si="8">
        <n x="1" s="1"/>
        <n x="2" s="1"/>
        <n x="75" s="1"/>
        <n x="4"/>
        <n x="52"/>
        <n x="47"/>
        <n x="91"/>
      </t>
    </mdx>
    <mdx n="0" f="v">
      <t c="7" si="8">
        <n x="1" s="1"/>
        <n x="2" s="1"/>
        <n x="75" s="1"/>
        <n x="4"/>
        <n x="52"/>
        <n x="47"/>
        <n x="92"/>
      </t>
    </mdx>
    <mdx n="0" f="v">
      <t c="7" si="8">
        <n x="1" s="1"/>
        <n x="2" s="1"/>
        <n x="75" s="1"/>
        <n x="4"/>
        <n x="52"/>
        <n x="48"/>
        <n x="91"/>
      </t>
    </mdx>
    <mdx n="0" f="v">
      <t c="7" si="8">
        <n x="1" s="1"/>
        <n x="2" s="1"/>
        <n x="75" s="1"/>
        <n x="4"/>
        <n x="52"/>
        <n x="48"/>
        <n x="92"/>
      </t>
    </mdx>
    <mdx n="0" f="v">
      <t c="7" si="8">
        <n x="1" s="1"/>
        <n x="2" s="1"/>
        <n x="75" s="1"/>
        <n x="4"/>
        <n x="52"/>
        <n x="49"/>
        <n x="91"/>
      </t>
    </mdx>
    <mdx n="0" f="v">
      <t c="7" si="8">
        <n x="1" s="1"/>
        <n x="2" s="1"/>
        <n x="75" s="1"/>
        <n x="4"/>
        <n x="52"/>
        <n x="49"/>
        <n x="92"/>
      </t>
    </mdx>
    <mdx n="0" f="v">
      <t c="8" si="8">
        <n x="1" s="1"/>
        <n x="2" s="1"/>
        <n x="75" s="1"/>
        <n x="4"/>
        <n x="52"/>
        <n x="49"/>
        <n x="50"/>
        <n x="91"/>
      </t>
    </mdx>
    <mdx n="0" f="v">
      <t c="8" si="8">
        <n x="1" s="1"/>
        <n x="2" s="1"/>
        <n x="75" s="1"/>
        <n x="4"/>
        <n x="52"/>
        <n x="49"/>
        <n x="50"/>
        <n x="92"/>
      </t>
    </mdx>
    <mdx n="0" f="v">
      <t c="7">
        <n x="1" s="1"/>
        <n x="2" s="1"/>
        <n x="75" s="1"/>
        <n x="81"/>
        <n x="82"/>
        <n x="39"/>
        <n x="91"/>
      </t>
    </mdx>
    <mdx n="0" f="v">
      <t c="7">
        <n x="1" s="1"/>
        <n x="2" s="1"/>
        <n x="75" s="1"/>
        <n x="81"/>
        <n x="82"/>
        <n x="39"/>
        <n x="92"/>
      </t>
    </mdx>
    <mdx n="0" f="v">
      <t c="7">
        <n x="1" s="1"/>
        <n x="2" s="1"/>
        <n x="75" s="1"/>
        <n x="81"/>
        <n x="83"/>
        <n x="39"/>
        <n x="91"/>
      </t>
    </mdx>
    <mdx n="0" f="v">
      <t c="7">
        <n x="1" s="1"/>
        <n x="2" s="1"/>
        <n x="75" s="1"/>
        <n x="81"/>
        <n x="83"/>
        <n x="39"/>
        <n x="92"/>
      </t>
    </mdx>
    <mdx n="0" f="v">
      <t c="7">
        <n x="1" s="1"/>
        <n x="2" s="1"/>
        <n x="75" s="1"/>
        <n x="84"/>
        <n x="52"/>
        <n x="39"/>
        <n x="91"/>
      </t>
    </mdx>
    <mdx n="0" f="v">
      <t c="7">
        <n x="1" s="1"/>
        <n x="2" s="1"/>
        <n x="75" s="1"/>
        <n x="84"/>
        <n x="52"/>
        <n x="39"/>
        <n x="92"/>
      </t>
    </mdx>
    <mdx n="0" f="v">
      <t c="8">
        <n x="1" s="1"/>
        <n x="2" s="1"/>
        <n x="75" s="1"/>
        <n x="84"/>
        <n x="52"/>
        <n x="39"/>
        <n x="20"/>
        <n x="91"/>
      </t>
    </mdx>
    <mdx n="0" f="v">
      <t c="8">
        <n x="1" s="1"/>
        <n x="2" s="1"/>
        <n x="75" s="1"/>
        <n x="84"/>
        <n x="52"/>
        <n x="39"/>
        <n x="20"/>
        <n x="92"/>
      </t>
    </mdx>
    <mdx n="0" f="v">
      <t c="8">
        <n x="1" s="1"/>
        <n x="2" s="1"/>
        <n x="75" s="1"/>
        <n x="84"/>
        <n x="52"/>
        <n x="39"/>
        <n x="21"/>
        <n x="91"/>
      </t>
    </mdx>
    <mdx n="0" f="v">
      <t c="8">
        <n x="1" s="1"/>
        <n x="2" s="1"/>
        <n x="75" s="1"/>
        <n x="84"/>
        <n x="52"/>
        <n x="39"/>
        <n x="21"/>
        <n x="92"/>
      </t>
    </mdx>
    <mdx n="0" f="v">
      <t c="8">
        <n x="1" s="1"/>
        <n x="2" s="1"/>
        <n x="75" s="1"/>
        <n x="84"/>
        <n x="52"/>
        <n x="39"/>
        <n x="22"/>
        <n x="91"/>
      </t>
    </mdx>
    <mdx n="0" f="v">
      <t c="8">
        <n x="1" s="1"/>
        <n x="2" s="1"/>
        <n x="75" s="1"/>
        <n x="84"/>
        <n x="52"/>
        <n x="39"/>
        <n x="22"/>
        <n x="92"/>
      </t>
    </mdx>
    <mdx n="0" f="v">
      <t c="8">
        <n x="1" s="1"/>
        <n x="2" s="1"/>
        <n x="75" s="1"/>
        <n x="84"/>
        <n x="52"/>
        <n x="39"/>
        <n x="13"/>
        <n x="91"/>
      </t>
    </mdx>
    <mdx n="0" f="v">
      <t c="8">
        <n x="1" s="1"/>
        <n x="2" s="1"/>
        <n x="75" s="1"/>
        <n x="84"/>
        <n x="52"/>
        <n x="39"/>
        <n x="13"/>
        <n x="92"/>
      </t>
    </mdx>
    <mdx n="0" f="v">
      <t c="8">
        <n x="1" s="1"/>
        <n x="2" s="1"/>
        <n x="75" s="1"/>
        <n x="84"/>
        <n x="52"/>
        <n x="39"/>
        <n x="23"/>
        <n x="91"/>
      </t>
    </mdx>
    <mdx n="0" f="v">
      <t c="8">
        <n x="1" s="1"/>
        <n x="2" s="1"/>
        <n x="75" s="1"/>
        <n x="84"/>
        <n x="52"/>
        <n x="39"/>
        <n x="23"/>
        <n x="92"/>
      </t>
    </mdx>
    <mdx n="0" f="v">
      <t c="8">
        <n x="1" s="1"/>
        <n x="2" s="1"/>
        <n x="75" s="1"/>
        <n x="84"/>
        <n x="52"/>
        <n x="39"/>
        <n x="24"/>
        <n x="91"/>
      </t>
    </mdx>
    <mdx n="0" f="v">
      <t c="8">
        <n x="1" s="1"/>
        <n x="2" s="1"/>
        <n x="75" s="1"/>
        <n x="84"/>
        <n x="52"/>
        <n x="39"/>
        <n x="24"/>
        <n x="92"/>
      </t>
    </mdx>
    <mdx n="0" f="v">
      <t c="8">
        <n x="1" s="1"/>
        <n x="2" s="1"/>
        <n x="75" s="1"/>
        <n x="84"/>
        <n x="52"/>
        <n x="39"/>
        <n x="31"/>
        <n x="91"/>
      </t>
    </mdx>
    <mdx n="0" f="v">
      <t c="8">
        <n x="1" s="1"/>
        <n x="2" s="1"/>
        <n x="75" s="1"/>
        <n x="84"/>
        <n x="52"/>
        <n x="39"/>
        <n x="31"/>
        <n x="92"/>
      </t>
    </mdx>
    <mdx n="0" f="v">
      <t c="8">
        <n x="1" s="1"/>
        <n x="2" s="1"/>
        <n x="75" s="1"/>
        <n x="84"/>
        <n x="52"/>
        <n x="39"/>
        <n x="25"/>
        <n x="91"/>
      </t>
    </mdx>
    <mdx n="0" f="v">
      <t c="8">
        <n x="1" s="1"/>
        <n x="2" s="1"/>
        <n x="75" s="1"/>
        <n x="84"/>
        <n x="52"/>
        <n x="39"/>
        <n x="25"/>
        <n x="92"/>
      </t>
    </mdx>
    <mdx n="0" f="v">
      <t c="8">
        <n x="1" s="1"/>
        <n x="2" s="1"/>
        <n x="75" s="1"/>
        <n x="84"/>
        <n x="52"/>
        <n x="39"/>
        <n x="26"/>
        <n x="91"/>
      </t>
    </mdx>
    <mdx n="0" f="v">
      <t c="8">
        <n x="1" s="1"/>
        <n x="2" s="1"/>
        <n x="75" s="1"/>
        <n x="84"/>
        <n x="52"/>
        <n x="39"/>
        <n x="26"/>
        <n x="92"/>
      </t>
    </mdx>
    <mdx n="0" f="v">
      <t c="8">
        <n x="1" s="1"/>
        <n x="2" s="1"/>
        <n x="75" s="1"/>
        <n x="84"/>
        <n x="52"/>
        <n x="39"/>
        <n x="85"/>
        <n x="91"/>
      </t>
    </mdx>
    <mdx n="0" f="v">
      <t c="8">
        <n x="1" s="1"/>
        <n x="2" s="1"/>
        <n x="75" s="1"/>
        <n x="84"/>
        <n x="52"/>
        <n x="39"/>
        <n x="85"/>
        <n x="92"/>
      </t>
    </mdx>
    <mdx n="0" f="v">
      <t c="8">
        <n x="1" s="1"/>
        <n x="2" s="1"/>
        <n x="75" s="1"/>
        <n x="84"/>
        <n x="52"/>
        <n x="39"/>
        <n x="27"/>
        <n x="91"/>
      </t>
    </mdx>
    <mdx n="0" f="v">
      <t c="8">
        <n x="1" s="1"/>
        <n x="2" s="1"/>
        <n x="75" s="1"/>
        <n x="84"/>
        <n x="52"/>
        <n x="39"/>
        <n x="27"/>
        <n x="92"/>
      </t>
    </mdx>
    <mdx n="0" f="v">
      <t c="8">
        <n x="1" s="1"/>
        <n x="2" s="1"/>
        <n x="75" s="1"/>
        <n x="84"/>
        <n x="52"/>
        <n x="39"/>
        <n x="28"/>
        <n x="91"/>
      </t>
    </mdx>
    <mdx n="0" f="v">
      <t c="8">
        <n x="1" s="1"/>
        <n x="2" s="1"/>
        <n x="75" s="1"/>
        <n x="84"/>
        <n x="52"/>
        <n x="39"/>
        <n x="28"/>
        <n x="92"/>
      </t>
    </mdx>
    <mdx n="0" f="v">
      <t c="8">
        <n x="1" s="1"/>
        <n x="2" s="1"/>
        <n x="75" s="1"/>
        <n x="84"/>
        <n x="52"/>
        <n x="39"/>
        <n x="29"/>
        <n x="91"/>
      </t>
    </mdx>
    <mdx n="0" f="v">
      <t c="8">
        <n x="1" s="1"/>
        <n x="2" s="1"/>
        <n x="75" s="1"/>
        <n x="84"/>
        <n x="52"/>
        <n x="39"/>
        <n x="29"/>
        <n x="92"/>
      </t>
    </mdx>
    <mdx n="0" f="v">
      <t c="8">
        <n x="1" s="1"/>
        <n x="2" s="1"/>
        <n x="75" s="1"/>
        <n x="84"/>
        <n x="52"/>
        <n x="39"/>
        <n x="38"/>
        <n x="91"/>
      </t>
    </mdx>
    <mdx n="0" f="v">
      <t c="8">
        <n x="1" s="1"/>
        <n x="2" s="1"/>
        <n x="75" s="1"/>
        <n x="84"/>
        <n x="52"/>
        <n x="39"/>
        <n x="38"/>
        <n x="92"/>
      </t>
    </mdx>
    <mdx n="0" f="v">
      <t c="8">
        <n x="1" s="1"/>
        <n x="2" s="1"/>
        <n x="75" s="1"/>
        <n x="84"/>
        <n x="52"/>
        <n x="39"/>
        <n x="71"/>
        <n x="91"/>
      </t>
    </mdx>
    <mdx n="0" f="v">
      <t c="8">
        <n x="1" s="1"/>
        <n x="2" s="1"/>
        <n x="75" s="1"/>
        <n x="84"/>
        <n x="52"/>
        <n x="39"/>
        <n x="71"/>
        <n x="92"/>
      </t>
    </mdx>
    <mdx n="0" f="v">
      <t c="8">
        <n x="1" s="1"/>
        <n x="2" s="1"/>
        <n x="75" s="1"/>
        <n x="84"/>
        <n x="52"/>
        <n x="39"/>
        <n x="72"/>
        <n x="91"/>
      </t>
    </mdx>
    <mdx n="0" f="v">
      <t c="8">
        <n x="1" s="1"/>
        <n x="2" s="1"/>
        <n x="75" s="1"/>
        <n x="84"/>
        <n x="52"/>
        <n x="39"/>
        <n x="72"/>
        <n x="92"/>
      </t>
    </mdx>
    <mdx n="0" f="v">
      <t c="8">
        <n x="1" s="1"/>
        <n x="2" s="1"/>
        <n x="75" s="1"/>
        <n x="84"/>
        <n x="52"/>
        <n x="39"/>
        <n x="50"/>
        <n x="91"/>
      </t>
    </mdx>
    <mdx n="0" f="v">
      <t c="8">
        <n x="1" s="1"/>
        <n x="2" s="1"/>
        <n x="75" s="1"/>
        <n x="84"/>
        <n x="52"/>
        <n x="39"/>
        <n x="50"/>
        <n x="92"/>
      </t>
    </mdx>
    <mdx n="0" f="v">
      <t c="7" si="8">
        <n x="1" s="1"/>
        <n x="2" s="1"/>
        <n x="78" s="1"/>
        <n x="4"/>
        <n x="5"/>
        <n x="6"/>
        <n x="89"/>
      </t>
    </mdx>
    <mdx n="0" f="v">
      <t c="7" si="8">
        <n x="1" s="1"/>
        <n x="2" s="1"/>
        <n x="78" s="1"/>
        <n x="4"/>
        <n x="5"/>
        <n x="9"/>
        <n x="89"/>
      </t>
    </mdx>
    <mdx n="0" f="v">
      <t c="7" si="8">
        <n x="1" s="1"/>
        <n x="2" s="1"/>
        <n x="78" s="1"/>
        <n x="4"/>
        <n x="5"/>
        <n x="10"/>
        <n x="89"/>
      </t>
    </mdx>
    <mdx n="0" f="v">
      <t c="7" si="8">
        <n x="1" s="1"/>
        <n x="2" s="1"/>
        <n x="78" s="1"/>
        <n x="4"/>
        <n x="5"/>
        <n x="11"/>
        <n x="89"/>
      </t>
    </mdx>
    <mdx n="0" f="v">
      <t c="7" si="8">
        <n x="1" s="1"/>
        <n x="2" s="1"/>
        <n x="78" s="1"/>
        <n x="4"/>
        <n x="5"/>
        <n x="12"/>
        <n x="89"/>
      </t>
    </mdx>
    <mdx n="0" f="v">
      <t c="8" si="8">
        <n x="1" s="1"/>
        <n x="2" s="1"/>
        <n x="78" s="1"/>
        <n x="4"/>
        <n x="5"/>
        <n x="12"/>
        <n x="13"/>
        <n x="89"/>
      </t>
    </mdx>
    <mdx n="0" f="v">
      <t c="7" si="8">
        <n x="1" s="1"/>
        <n x="2" s="1"/>
        <n x="78" s="1"/>
        <n x="4"/>
        <n x="5"/>
        <n x="14"/>
        <n x="89"/>
      </t>
    </mdx>
    <mdx n="0" f="v">
      <t c="8" si="8">
        <n x="1" s="1"/>
        <n x="2" s="1"/>
        <n x="78" s="1"/>
        <n x="4"/>
        <n x="5"/>
        <n x="14"/>
        <n x="13"/>
        <n x="89"/>
      </t>
    </mdx>
    <mdx n="0" f="v">
      <t c="8" si="8">
        <n x="1" s="1"/>
        <n x="2" s="1"/>
        <n x="78" s="1"/>
        <n x="4"/>
        <n x="5"/>
        <n x="14"/>
        <n x="32"/>
        <n x="89"/>
      </t>
    </mdx>
    <mdx n="0" f="v">
      <t c="7" si="8">
        <n x="1" s="1"/>
        <n x="2" s="1"/>
        <n x="78" s="1"/>
        <n x="4"/>
        <n x="5"/>
        <n x="15"/>
        <n x="89"/>
      </t>
    </mdx>
    <mdx n="0" f="v">
      <t c="7" si="8">
        <n x="1" s="1"/>
        <n x="2" s="1"/>
        <n x="78" s="1"/>
        <n x="4"/>
        <n x="5"/>
        <n x="16"/>
        <n x="89"/>
      </t>
    </mdx>
    <mdx n="0" f="v">
      <t c="8" si="8">
        <n x="1" s="1"/>
        <n x="2" s="1"/>
        <n x="78" s="1"/>
        <n x="4"/>
        <n x="5"/>
        <n x="16"/>
        <n x="13"/>
        <n x="89"/>
      </t>
    </mdx>
    <mdx n="0" f="v">
      <t c="7" si="8">
        <n x="1" s="1"/>
        <n x="2" s="1"/>
        <n x="78" s="1"/>
        <n x="4"/>
        <n x="5"/>
        <n x="17"/>
        <n x="89"/>
      </t>
    </mdx>
    <mdx n="0" f="v">
      <t c="7" si="8">
        <n x="1" s="1"/>
        <n x="2" s="1"/>
        <n x="78" s="1"/>
        <n x="4"/>
        <n x="5"/>
        <n x="18"/>
        <n x="89"/>
      </t>
    </mdx>
    <mdx n="0" f="v">
      <t c="7" si="8">
        <n x="1" s="1"/>
        <n x="2" s="1"/>
        <n x="78" s="1"/>
        <n x="4"/>
        <n x="5"/>
        <n x="56"/>
        <n x="89"/>
      </t>
    </mdx>
    <mdx n="0" f="v">
      <t c="7" si="8">
        <n x="1" s="1"/>
        <n x="2" s="1"/>
        <n x="78" s="1"/>
        <n x="4"/>
        <n x="5"/>
        <n x="19"/>
        <n x="89"/>
      </t>
    </mdx>
    <mdx n="0" f="v">
      <t c="8" si="8">
        <n x="1" s="1"/>
        <n x="2" s="1"/>
        <n x="78" s="1"/>
        <n x="4"/>
        <n x="5"/>
        <n x="19"/>
        <n x="20"/>
        <n x="89"/>
      </t>
    </mdx>
    <mdx n="0" f="v">
      <t c="8" si="8">
        <n x="1" s="1"/>
        <n x="2" s="1"/>
        <n x="78" s="1"/>
        <n x="4"/>
        <n x="5"/>
        <n x="19"/>
        <n x="21"/>
        <n x="89"/>
      </t>
    </mdx>
    <mdx n="0" f="v">
      <t c="8" si="8">
        <n x="1" s="1"/>
        <n x="2" s="1"/>
        <n x="78" s="1"/>
        <n x="4"/>
        <n x="5"/>
        <n x="19"/>
        <n x="22"/>
        <n x="89"/>
      </t>
    </mdx>
    <mdx n="0" f="v">
      <t c="8" si="8">
        <n x="1" s="1"/>
        <n x="2" s="1"/>
        <n x="78" s="1"/>
        <n x="4"/>
        <n x="5"/>
        <n x="19"/>
        <n x="13"/>
        <n x="89"/>
      </t>
    </mdx>
    <mdx n="0" f="v">
      <t c="8" si="8">
        <n x="1" s="1"/>
        <n x="2" s="1"/>
        <n x="78" s="1"/>
        <n x="4"/>
        <n x="5"/>
        <n x="19"/>
        <n x="23"/>
        <n x="89"/>
      </t>
    </mdx>
    <mdx n="0" f="v">
      <t c="8" si="8">
        <n x="1" s="1"/>
        <n x="2" s="1"/>
        <n x="78" s="1"/>
        <n x="4"/>
        <n x="5"/>
        <n x="19"/>
        <n x="24"/>
        <n x="89"/>
      </t>
    </mdx>
    <mdx n="0" f="v">
      <t c="8" si="8">
        <n x="1" s="1"/>
        <n x="2" s="1"/>
        <n x="78" s="1"/>
        <n x="4"/>
        <n x="5"/>
        <n x="19"/>
        <n x="25"/>
        <n x="89"/>
      </t>
    </mdx>
    <mdx n="0" f="v">
      <t c="8" si="8">
        <n x="1" s="1"/>
        <n x="2" s="1"/>
        <n x="78" s="1"/>
        <n x="4"/>
        <n x="5"/>
        <n x="19"/>
        <n x="27"/>
        <n x="89"/>
      </t>
    </mdx>
    <mdx n="0" f="v">
      <t c="8" si="8">
        <n x="1" s="1"/>
        <n x="2" s="1"/>
        <n x="78" s="1"/>
        <n x="4"/>
        <n x="5"/>
        <n x="19"/>
        <n x="28"/>
        <n x="89"/>
      </t>
    </mdx>
    <mdx n="0" f="v">
      <t c="8" si="8">
        <n x="1" s="1"/>
        <n x="2" s="1"/>
        <n x="78" s="1"/>
        <n x="4"/>
        <n x="5"/>
        <n x="19"/>
        <n x="29"/>
        <n x="89"/>
      </t>
    </mdx>
    <mdx n="0" f="v">
      <t c="7" si="8">
        <n x="1" s="1"/>
        <n x="2" s="1"/>
        <n x="78" s="1"/>
        <n x="4"/>
        <n x="5"/>
        <n x="30"/>
        <n x="89"/>
      </t>
    </mdx>
    <mdx n="0" f="v">
      <t c="8" si="8">
        <n x="1" s="1"/>
        <n x="2" s="1"/>
        <n x="78" s="1"/>
        <n x="4"/>
        <n x="5"/>
        <n x="30"/>
        <n x="20"/>
        <n x="89"/>
      </t>
    </mdx>
    <mdx n="0" f="v">
      <t c="8" si="8">
        <n x="1" s="1"/>
        <n x="2" s="1"/>
        <n x="78" s="1"/>
        <n x="4"/>
        <n x="5"/>
        <n x="30"/>
        <n x="21"/>
        <n x="89"/>
      </t>
    </mdx>
    <mdx n="0" f="v">
      <t c="8" si="8">
        <n x="1" s="1"/>
        <n x="2" s="1"/>
        <n x="78" s="1"/>
        <n x="4"/>
        <n x="5"/>
        <n x="30"/>
        <n x="22"/>
        <n x="89"/>
      </t>
    </mdx>
    <mdx n="0" f="v">
      <t c="8" si="8">
        <n x="1" s="1"/>
        <n x="2" s="1"/>
        <n x="78" s="1"/>
        <n x="4"/>
        <n x="5"/>
        <n x="30"/>
        <n x="13"/>
        <n x="89"/>
      </t>
    </mdx>
    <mdx n="0" f="v">
      <t c="8" si="8">
        <n x="1" s="1"/>
        <n x="2" s="1"/>
        <n x="78" s="1"/>
        <n x="4"/>
        <n x="5"/>
        <n x="30"/>
        <n x="23"/>
        <n x="89"/>
      </t>
    </mdx>
    <mdx n="0" f="v">
      <t c="8" si="8">
        <n x="1" s="1"/>
        <n x="2" s="1"/>
        <n x="78" s="1"/>
        <n x="4"/>
        <n x="5"/>
        <n x="30"/>
        <n x="24"/>
        <n x="89"/>
      </t>
    </mdx>
    <mdx n="0" f="v">
      <t c="8" si="8">
        <n x="1" s="1"/>
        <n x="2" s="1"/>
        <n x="78" s="1"/>
        <n x="4"/>
        <n x="5"/>
        <n x="30"/>
        <n x="25"/>
        <n x="89"/>
      </t>
    </mdx>
    <mdx n="0" f="v">
      <t c="8" si="8">
        <n x="1" s="1"/>
        <n x="2" s="1"/>
        <n x="78" s="1"/>
        <n x="4"/>
        <n x="5"/>
        <n x="30"/>
        <n x="27"/>
        <n x="89"/>
      </t>
    </mdx>
    <mdx n="0" f="v">
      <t c="8" si="8">
        <n x="1" s="1"/>
        <n x="2" s="1"/>
        <n x="78" s="1"/>
        <n x="4"/>
        <n x="5"/>
        <n x="30"/>
        <n x="28"/>
        <n x="89"/>
      </t>
    </mdx>
    <mdx n="0" f="v">
      <t c="8" si="8">
        <n x="1" s="1"/>
        <n x="2" s="1"/>
        <n x="78" s="1"/>
        <n x="4"/>
        <n x="5"/>
        <n x="30"/>
        <n x="29"/>
        <n x="89"/>
      </t>
    </mdx>
    <mdx n="0" f="v">
      <t c="8" si="8">
        <n x="1" s="1"/>
        <n x="2" s="1"/>
        <n x="78" s="1"/>
        <n x="4"/>
        <n x="5"/>
        <n x="30"/>
        <n x="32"/>
        <n x="89"/>
      </t>
    </mdx>
    <mdx n="0" f="v">
      <t c="7" si="8">
        <n x="1" s="1"/>
        <n x="2" s="1"/>
        <n x="78" s="1"/>
        <n x="4"/>
        <n x="5"/>
        <n x="33"/>
        <n x="89"/>
      </t>
    </mdx>
    <mdx n="0" f="v">
      <t c="8" si="8">
        <n x="1" s="1"/>
        <n x="2" s="1"/>
        <n x="78" s="1"/>
        <n x="4"/>
        <n x="5"/>
        <n x="34"/>
        <n x="20"/>
        <n x="89"/>
      </t>
    </mdx>
    <mdx n="0" f="v">
      <t c="8" si="8">
        <n x="1" s="1"/>
        <n x="2" s="1"/>
        <n x="78" s="1"/>
        <n x="4"/>
        <n x="5"/>
        <n x="34"/>
        <n x="21"/>
        <n x="89"/>
      </t>
    </mdx>
    <mdx n="0" f="v">
      <t c="8" si="8">
        <n x="1" s="1"/>
        <n x="2" s="1"/>
        <n x="78" s="1"/>
        <n x="4"/>
        <n x="5"/>
        <n x="34"/>
        <n x="60"/>
        <n x="89"/>
      </t>
    </mdx>
    <mdx n="0" f="v">
      <t c="8" si="8">
        <n x="1" s="1"/>
        <n x="2" s="1"/>
        <n x="78" s="1"/>
        <n x="4"/>
        <n x="5"/>
        <n x="34"/>
        <n x="61"/>
        <n x="89"/>
      </t>
    </mdx>
    <mdx n="0" f="v">
      <t c="8" si="8">
        <n x="1" s="1"/>
        <n x="2" s="1"/>
        <n x="78" s="1"/>
        <n x="4"/>
        <n x="5"/>
        <n x="34"/>
        <n x="35"/>
        <n x="89"/>
      </t>
    </mdx>
    <mdx n="0" f="v">
      <t c="8" si="8">
        <n x="1" s="1"/>
        <n x="2" s="1"/>
        <n x="78" s="1"/>
        <n x="4"/>
        <n x="5"/>
        <n x="34"/>
        <n x="36"/>
        <n x="89"/>
      </t>
    </mdx>
    <mdx n="0" f="v">
      <t c="8" si="8">
        <n x="1" s="1"/>
        <n x="2" s="1"/>
        <n x="78" s="1"/>
        <n x="4"/>
        <n x="5"/>
        <n x="34"/>
        <n x="22"/>
        <n x="89"/>
      </t>
    </mdx>
    <mdx n="0" f="v">
      <t c="8" si="8">
        <n x="1" s="1"/>
        <n x="2" s="1"/>
        <n x="78" s="1"/>
        <n x="4"/>
        <n x="5"/>
        <n x="34"/>
        <n x="23"/>
        <n x="89"/>
      </t>
    </mdx>
    <mdx n="0" f="v">
      <t c="8" si="8">
        <n x="1" s="1"/>
        <n x="2" s="1"/>
        <n x="78" s="1"/>
        <n x="4"/>
        <n x="5"/>
        <n x="34"/>
        <n x="25"/>
        <n x="89"/>
      </t>
    </mdx>
    <mdx n="0" f="v">
      <t c="8" si="8">
        <n x="1" s="1"/>
        <n x="2" s="1"/>
        <n x="78" s="1"/>
        <n x="4"/>
        <n x="5"/>
        <n x="34"/>
        <n x="38"/>
        <n x="89"/>
      </t>
    </mdx>
    <mdx n="0" f="v">
      <t c="7" si="8">
        <n x="1" s="1"/>
        <n x="2" s="1"/>
        <n x="78" s="1"/>
        <n x="4"/>
        <n x="5"/>
        <n x="39"/>
        <n x="89"/>
      </t>
    </mdx>
    <mdx n="0" f="v">
      <t c="7" si="8">
        <n x="1" s="1"/>
        <n x="2" s="1"/>
        <n x="78" s="1"/>
        <n x="4"/>
        <n x="5"/>
        <n x="40"/>
        <n x="89"/>
      </t>
    </mdx>
    <mdx n="0" f="v">
      <t c="8" si="8">
        <n x="1" s="1"/>
        <n x="2" s="1"/>
        <n x="78" s="1"/>
        <n x="4"/>
        <n x="5"/>
        <n x="40"/>
        <n x="20"/>
        <n x="89"/>
      </t>
    </mdx>
    <mdx n="0" f="v">
      <t c="8" si="8">
        <n x="1" s="1"/>
        <n x="2" s="1"/>
        <n x="78" s="1"/>
        <n x="4"/>
        <n x="5"/>
        <n x="40"/>
        <n x="21"/>
        <n x="89"/>
      </t>
    </mdx>
    <mdx n="0" f="v">
      <t c="8" si="8">
        <n x="1" s="1"/>
        <n x="2" s="1"/>
        <n x="78" s="1"/>
        <n x="4"/>
        <n x="5"/>
        <n x="40"/>
        <n x="22"/>
        <n x="89"/>
      </t>
    </mdx>
    <mdx n="0" f="v">
      <t c="8" si="8">
        <n x="1" s="1"/>
        <n x="2" s="1"/>
        <n x="78" s="1"/>
        <n x="4"/>
        <n x="5"/>
        <n x="40"/>
        <n x="13"/>
        <n x="89"/>
      </t>
    </mdx>
    <mdx n="0" f="v">
      <t c="8" si="8">
        <n x="1" s="1"/>
        <n x="2" s="1"/>
        <n x="78" s="1"/>
        <n x="4"/>
        <n x="5"/>
        <n x="40"/>
        <n x="24"/>
        <n x="89"/>
      </t>
    </mdx>
    <mdx n="0" f="v">
      <t c="8" si="8">
        <n x="1" s="1"/>
        <n x="2" s="1"/>
        <n x="78" s="1"/>
        <n x="4"/>
        <n x="5"/>
        <n x="40"/>
        <n x="25"/>
        <n x="89"/>
      </t>
    </mdx>
    <mdx n="0" f="v">
      <t c="8" si="8">
        <n x="1" s="1"/>
        <n x="2" s="1"/>
        <n x="78" s="1"/>
        <n x="4"/>
        <n x="5"/>
        <n x="40"/>
        <n x="26"/>
        <n x="89"/>
      </t>
    </mdx>
    <mdx n="0" f="v">
      <t c="8" si="8">
        <n x="1" s="1"/>
        <n x="2" s="1"/>
        <n x="78" s="1"/>
        <n x="4"/>
        <n x="5"/>
        <n x="40"/>
        <n x="32"/>
        <n x="89"/>
      </t>
    </mdx>
    <mdx n="0" f="v">
      <t c="7" si="8">
        <n x="1" s="1"/>
        <n x="2" s="1"/>
        <n x="78" s="1"/>
        <n x="4"/>
        <n x="5"/>
        <n x="41"/>
        <n x="89"/>
      </t>
    </mdx>
    <mdx n="0" f="v">
      <t c="8" si="8">
        <n x="1" s="1"/>
        <n x="2" s="1"/>
        <n x="78" s="1"/>
        <n x="4"/>
        <n x="5"/>
        <n x="41"/>
        <n x="20"/>
        <n x="89"/>
      </t>
    </mdx>
    <mdx n="0" f="v">
      <t c="8" si="8">
        <n x="1" s="1"/>
        <n x="2" s="1"/>
        <n x="78" s="1"/>
        <n x="4"/>
        <n x="5"/>
        <n x="41"/>
        <n x="42"/>
        <n x="89"/>
      </t>
    </mdx>
    <mdx n="0" f="v">
      <t c="8" si="8">
        <n x="1" s="1"/>
        <n x="2" s="1"/>
        <n x="78" s="1"/>
        <n x="4"/>
        <n x="5"/>
        <n x="41"/>
        <n x="23"/>
        <n x="89"/>
      </t>
    </mdx>
    <mdx n="0" f="v">
      <t c="8" si="8">
        <n x="1" s="1"/>
        <n x="2" s="1"/>
        <n x="78" s="1"/>
        <n x="4"/>
        <n x="5"/>
        <n x="41"/>
        <n x="32"/>
        <n x="89"/>
      </t>
    </mdx>
    <mdx n="0" f="v">
      <t c="8" si="8">
        <n x="1" s="1"/>
        <n x="2" s="1"/>
        <n x="78" s="1"/>
        <n x="4"/>
        <n x="5"/>
        <n x="41"/>
        <n x="64"/>
        <n x="89"/>
      </t>
    </mdx>
    <mdx n="0" f="v">
      <t c="8" si="8">
        <n x="1" s="1"/>
        <n x="2" s="1"/>
        <n x="78" s="1"/>
        <n x="4"/>
        <n x="5"/>
        <n x="41"/>
        <n x="55"/>
        <n x="89"/>
      </t>
    </mdx>
    <mdx n="0" f="v">
      <t c="7" si="8">
        <n x="1" s="1"/>
        <n x="2" s="1"/>
        <n x="78" s="1"/>
        <n x="4"/>
        <n x="5"/>
        <n x="43"/>
        <n x="89"/>
      </t>
    </mdx>
    <mdx n="0" f="v">
      <t c="7" si="8">
        <n x="1" s="1"/>
        <n x="2" s="1"/>
        <n x="78" s="1"/>
        <n x="4"/>
        <n x="5"/>
        <n x="44"/>
        <n x="89"/>
      </t>
    </mdx>
    <mdx n="0" f="v">
      <t c="8" si="8">
        <n x="1" s="1"/>
        <n x="2" s="1"/>
        <n x="78" s="1"/>
        <n x="4"/>
        <n x="5"/>
        <n x="44"/>
        <n x="20"/>
        <n x="89"/>
      </t>
    </mdx>
    <mdx n="0" f="v">
      <t c="8" si="8">
        <n x="1" s="1"/>
        <n x="2" s="1"/>
        <n x="78" s="1"/>
        <n x="4"/>
        <n x="5"/>
        <n x="44"/>
        <n x="22"/>
        <n x="89"/>
      </t>
    </mdx>
    <mdx n="0" f="v">
      <t c="8" si="8">
        <n x="1" s="1"/>
        <n x="2" s="1"/>
        <n x="78" s="1"/>
        <n x="4"/>
        <n x="5"/>
        <n x="44"/>
        <n x="13"/>
        <n x="89"/>
      </t>
    </mdx>
    <mdx n="0" f="v">
      <t c="8" si="8">
        <n x="1" s="1"/>
        <n x="2" s="1"/>
        <n x="78" s="1"/>
        <n x="4"/>
        <n x="5"/>
        <n x="44"/>
        <n x="32"/>
        <n x="89"/>
      </t>
    </mdx>
    <mdx n="0" f="v">
      <t c="7" si="8">
        <n x="1" s="1"/>
        <n x="2" s="1"/>
        <n x="78" s="1"/>
        <n x="4"/>
        <n x="5"/>
        <n x="45"/>
        <n x="89"/>
      </t>
    </mdx>
    <mdx n="0" f="v">
      <t c="8" si="8">
        <n x="1" s="1"/>
        <n x="2" s="1"/>
        <n x="78" s="1"/>
        <n x="4"/>
        <n x="5"/>
        <n x="45"/>
        <n x="20"/>
        <n x="89"/>
      </t>
    </mdx>
    <mdx n="0" f="v">
      <t c="8" si="8">
        <n x="1" s="1"/>
        <n x="2" s="1"/>
        <n x="78" s="1"/>
        <n x="4"/>
        <n x="5"/>
        <n x="45"/>
        <n x="22"/>
        <n x="89"/>
      </t>
    </mdx>
    <mdx n="0" f="v">
      <t c="8" si="8">
        <n x="1" s="1"/>
        <n x="2" s="1"/>
        <n x="78" s="1"/>
        <n x="4"/>
        <n x="5"/>
        <n x="45"/>
        <n x="13"/>
        <n x="89"/>
      </t>
    </mdx>
    <mdx n="0" f="v">
      <t c="7" si="8">
        <n x="1" s="1"/>
        <n x="2" s="1"/>
        <n x="78" s="1"/>
        <n x="4"/>
        <n x="5"/>
        <n x="46"/>
        <n x="89"/>
      </t>
    </mdx>
    <mdx n="0" f="v">
      <t c="8" si="8">
        <n x="1" s="1"/>
        <n x="2" s="1"/>
        <n x="78" s="1"/>
        <n x="4"/>
        <n x="5"/>
        <n x="46"/>
        <n x="20"/>
        <n x="89"/>
      </t>
    </mdx>
    <mdx n="0" f="v">
      <t c="8" si="8">
        <n x="1" s="1"/>
        <n x="2" s="1"/>
        <n x="78" s="1"/>
        <n x="4"/>
        <n x="5"/>
        <n x="46"/>
        <n x="22"/>
        <n x="89"/>
      </t>
    </mdx>
    <mdx n="0" f="v">
      <t c="8" si="8">
        <n x="1" s="1"/>
        <n x="2" s="1"/>
        <n x="78" s="1"/>
        <n x="4"/>
        <n x="5"/>
        <n x="46"/>
        <n x="13"/>
        <n x="89"/>
      </t>
    </mdx>
    <mdx n="0" f="v">
      <t c="7" si="8">
        <n x="1" s="1"/>
        <n x="2" s="1"/>
        <n x="78" s="1"/>
        <n x="4"/>
        <n x="5"/>
        <n x="47"/>
        <n x="89"/>
      </t>
    </mdx>
    <mdx n="0" f="v">
      <t c="7" si="8">
        <n x="1" s="1"/>
        <n x="2" s="1"/>
        <n x="78" s="1"/>
        <n x="4"/>
        <n x="5"/>
        <n x="48"/>
        <n x="89"/>
      </t>
    </mdx>
    <mdx n="0" f="v">
      <t c="7" si="8">
        <n x="1" s="1"/>
        <n x="2" s="1"/>
        <n x="78" s="1"/>
        <n x="4"/>
        <n x="5"/>
        <n x="49"/>
        <n x="89"/>
      </t>
    </mdx>
    <mdx n="0" f="v">
      <t c="8" si="8">
        <n x="1" s="1"/>
        <n x="2" s="1"/>
        <n x="78" s="1"/>
        <n x="4"/>
        <n x="5"/>
        <n x="49"/>
        <n x="50"/>
        <n x="89"/>
      </t>
    </mdx>
    <mdx n="0" f="v">
      <t c="7" si="8">
        <n x="1" s="1"/>
        <n x="2" s="1"/>
        <n x="78" s="1"/>
        <n x="4"/>
        <n x="5"/>
        <n x="51"/>
        <n x="89"/>
      </t>
    </mdx>
    <mdx n="0" f="v">
      <t c="7" si="8">
        <n x="1" s="1"/>
        <n x="2" s="1"/>
        <n x="78" s="1"/>
        <n x="4"/>
        <n x="52"/>
        <n x="6"/>
        <n x="89"/>
      </t>
    </mdx>
    <mdx n="0" f="v">
      <t c="7" si="8">
        <n x="1" s="1"/>
        <n x="2" s="1"/>
        <n x="78" s="1"/>
        <n x="4"/>
        <n x="52"/>
        <n x="17"/>
        <n x="89"/>
      </t>
    </mdx>
    <mdx n="0" f="v">
      <t c="7" si="8">
        <n x="1" s="1"/>
        <n x="2" s="1"/>
        <n x="78" s="1"/>
        <n x="4"/>
        <n x="52"/>
        <n x="65"/>
        <n x="89"/>
      </t>
    </mdx>
    <mdx n="0" f="v">
      <t c="7" si="8">
        <n x="1" s="1"/>
        <n x="2" s="1"/>
        <n x="78" s="1"/>
        <n x="4"/>
        <n x="52"/>
        <n x="66"/>
        <n x="89"/>
      </t>
    </mdx>
    <mdx n="0" f="v">
      <t c="8" si="8">
        <n x="1" s="1"/>
        <n x="2" s="1"/>
        <n x="78" s="1"/>
        <n x="4"/>
        <n x="52"/>
        <n x="66"/>
        <n x="50"/>
        <n x="89"/>
      </t>
    </mdx>
    <mdx n="0" f="v">
      <t c="7" si="8">
        <n x="1" s="1"/>
        <n x="2" s="1"/>
        <n x="78" s="1"/>
        <n x="4"/>
        <n x="52"/>
        <n x="33"/>
        <n x="89"/>
      </t>
    </mdx>
    <mdx n="0" f="v">
      <t c="7" si="8">
        <n x="1" s="1"/>
        <n x="2" s="1"/>
        <n x="78" s="1"/>
        <n x="4"/>
        <n x="52"/>
        <n x="53"/>
        <n x="89"/>
      </t>
    </mdx>
    <mdx n="0" f="v">
      <t c="8" si="8">
        <n x="1" s="1"/>
        <n x="2" s="1"/>
        <n x="78" s="1"/>
        <n x="4"/>
        <n x="52"/>
        <n x="53"/>
        <n x="20"/>
        <n x="89"/>
      </t>
    </mdx>
    <mdx n="0" f="v">
      <t c="8" si="8">
        <n x="1" s="1"/>
        <n x="2" s="1"/>
        <n x="78" s="1"/>
        <n x="4"/>
        <n x="52"/>
        <n x="53"/>
        <n x="21"/>
        <n x="89"/>
      </t>
    </mdx>
    <mdx n="0" f="v">
      <t c="7" si="8">
        <n x="1" s="1"/>
        <n x="2" s="1"/>
        <n x="78" s="1"/>
        <n x="4"/>
        <n x="52"/>
        <n x="39"/>
        <n x="89"/>
      </t>
    </mdx>
    <mdx n="0" f="v">
      <t c="7" si="8">
        <n x="1" s="1"/>
        <n x="2" s="1"/>
        <n x="78" s="1"/>
        <n x="4"/>
        <n x="52"/>
        <n x="43"/>
        <n x="89"/>
      </t>
    </mdx>
    <mdx n="0" f="v">
      <t c="7" si="8">
        <n x="1" s="1"/>
        <n x="2" s="1"/>
        <n x="78" s="1"/>
        <n x="4"/>
        <n x="52"/>
        <n x="45"/>
        <n x="89"/>
      </t>
    </mdx>
    <mdx n="0" f="v">
      <t c="8" si="8">
        <n x="1" s="1"/>
        <n x="2" s="1"/>
        <n x="78" s="1"/>
        <n x="4"/>
        <n x="52"/>
        <n x="45"/>
        <n x="20"/>
        <n x="89"/>
      </t>
    </mdx>
    <mdx n="0" f="v">
      <t c="8" si="8">
        <n x="1" s="1"/>
        <n x="2" s="1"/>
        <n x="78" s="1"/>
        <n x="4"/>
        <n x="52"/>
        <n x="45"/>
        <n x="22"/>
        <n x="89"/>
      </t>
    </mdx>
    <mdx n="0" f="v">
      <t c="8" si="8">
        <n x="1" s="1"/>
        <n x="2" s="1"/>
        <n x="78" s="1"/>
        <n x="4"/>
        <n x="52"/>
        <n x="45"/>
        <n x="13"/>
        <n x="89"/>
      </t>
    </mdx>
    <mdx n="0" f="v">
      <t c="7" si="8">
        <n x="1" s="1"/>
        <n x="2" s="1"/>
        <n x="78" s="1"/>
        <n x="4"/>
        <n x="52"/>
        <n x="46"/>
        <n x="89"/>
      </t>
    </mdx>
    <mdx n="0" f="v">
      <t c="8" si="8">
        <n x="1" s="1"/>
        <n x="2" s="1"/>
        <n x="78" s="1"/>
        <n x="4"/>
        <n x="52"/>
        <n x="46"/>
        <n x="20"/>
        <n x="89"/>
      </t>
    </mdx>
    <mdx n="0" f="v">
      <t c="8" si="8">
        <n x="1" s="1"/>
        <n x="2" s="1"/>
        <n x="78" s="1"/>
        <n x="4"/>
        <n x="52"/>
        <n x="46"/>
        <n x="22"/>
        <n x="89"/>
      </t>
    </mdx>
    <mdx n="0" f="v">
      <t c="8" si="8">
        <n x="1" s="1"/>
        <n x="2" s="1"/>
        <n x="78" s="1"/>
        <n x="4"/>
        <n x="52"/>
        <n x="46"/>
        <n x="13"/>
        <n x="89"/>
      </t>
    </mdx>
    <mdx n="0" f="v">
      <t c="7" si="8">
        <n x="1" s="1"/>
        <n x="2" s="1"/>
        <n x="78" s="1"/>
        <n x="4"/>
        <n x="52"/>
        <n x="47"/>
        <n x="89"/>
      </t>
    </mdx>
    <mdx n="0" f="v">
      <t c="7" si="8">
        <n x="1" s="1"/>
        <n x="2" s="1"/>
        <n x="78" s="1"/>
        <n x="4"/>
        <n x="52"/>
        <n x="48"/>
        <n x="89"/>
      </t>
    </mdx>
    <mdx n="0" f="v">
      <t c="7" si="8">
        <n x="1" s="1"/>
        <n x="2" s="1"/>
        <n x="78" s="1"/>
        <n x="4"/>
        <n x="52"/>
        <n x="49"/>
        <n x="89"/>
      </t>
    </mdx>
    <mdx n="0" f="v">
      <t c="8" si="8">
        <n x="1" s="1"/>
        <n x="2" s="1"/>
        <n x="78" s="1"/>
        <n x="4"/>
        <n x="52"/>
        <n x="49"/>
        <n x="50"/>
        <n x="89"/>
      </t>
    </mdx>
    <mdx n="0" f="v">
      <t c="7">
        <n x="1" s="1"/>
        <n x="2" s="1"/>
        <n x="78" s="1"/>
        <n x="81"/>
        <n x="82"/>
        <n x="39"/>
        <n x="89"/>
      </t>
    </mdx>
    <mdx n="0" f="v">
      <t c="7">
        <n x="1" s="1"/>
        <n x="2" s="1"/>
        <n x="78" s="1"/>
        <n x="81"/>
        <n x="83"/>
        <n x="39"/>
        <n x="89"/>
      </t>
    </mdx>
    <mdx n="0" f="v">
      <t c="7">
        <n x="1" s="1"/>
        <n x="2" s="1"/>
        <n x="78" s="1"/>
        <n x="84"/>
        <n x="52"/>
        <n x="39"/>
        <n x="89"/>
      </t>
    </mdx>
    <mdx n="0" f="v">
      <t c="8">
        <n x="1" s="1"/>
        <n x="2" s="1"/>
        <n x="78" s="1"/>
        <n x="84"/>
        <n x="52"/>
        <n x="39"/>
        <n x="20"/>
        <n x="89"/>
      </t>
    </mdx>
    <mdx n="0" f="v">
      <t c="8">
        <n x="1" s="1"/>
        <n x="2" s="1"/>
        <n x="78" s="1"/>
        <n x="84"/>
        <n x="52"/>
        <n x="39"/>
        <n x="21"/>
        <n x="89"/>
      </t>
    </mdx>
    <mdx n="0" f="v">
      <t c="8">
        <n x="1" s="1"/>
        <n x="2" s="1"/>
        <n x="78" s="1"/>
        <n x="84"/>
        <n x="52"/>
        <n x="39"/>
        <n x="22"/>
        <n x="89"/>
      </t>
    </mdx>
    <mdx n="0" f="v">
      <t c="8">
        <n x="1" s="1"/>
        <n x="2" s="1"/>
        <n x="78" s="1"/>
        <n x="84"/>
        <n x="52"/>
        <n x="39"/>
        <n x="13"/>
        <n x="89"/>
      </t>
    </mdx>
    <mdx n="0" f="v">
      <t c="8">
        <n x="1" s="1"/>
        <n x="2" s="1"/>
        <n x="78" s="1"/>
        <n x="84"/>
        <n x="52"/>
        <n x="39"/>
        <n x="23"/>
        <n x="89"/>
      </t>
    </mdx>
    <mdx n="0" f="v">
      <t c="8">
        <n x="1" s="1"/>
        <n x="2" s="1"/>
        <n x="78" s="1"/>
        <n x="84"/>
        <n x="52"/>
        <n x="39"/>
        <n x="24"/>
        <n x="89"/>
      </t>
    </mdx>
    <mdx n="0" f="v">
      <t c="8">
        <n x="1" s="1"/>
        <n x="2" s="1"/>
        <n x="78" s="1"/>
        <n x="84"/>
        <n x="52"/>
        <n x="39"/>
        <n x="31"/>
        <n x="89"/>
      </t>
    </mdx>
    <mdx n="0" f="v">
      <t c="8">
        <n x="1" s="1"/>
        <n x="2" s="1"/>
        <n x="78" s="1"/>
        <n x="84"/>
        <n x="52"/>
        <n x="39"/>
        <n x="25"/>
        <n x="89"/>
      </t>
    </mdx>
    <mdx n="0" f="v">
      <t c="8">
        <n x="1" s="1"/>
        <n x="2" s="1"/>
        <n x="78" s="1"/>
        <n x="84"/>
        <n x="52"/>
        <n x="39"/>
        <n x="26"/>
        <n x="89"/>
      </t>
    </mdx>
    <mdx n="0" f="v">
      <t c="8">
        <n x="1" s="1"/>
        <n x="2" s="1"/>
        <n x="78" s="1"/>
        <n x="84"/>
        <n x="52"/>
        <n x="39"/>
        <n x="85"/>
        <n x="89"/>
      </t>
    </mdx>
    <mdx n="0" f="v">
      <t c="8">
        <n x="1" s="1"/>
        <n x="2" s="1"/>
        <n x="78" s="1"/>
        <n x="84"/>
        <n x="52"/>
        <n x="39"/>
        <n x="27"/>
        <n x="89"/>
      </t>
    </mdx>
    <mdx n="0" f="v">
      <t c="8">
        <n x="1" s="1"/>
        <n x="2" s="1"/>
        <n x="78" s="1"/>
        <n x="84"/>
        <n x="52"/>
        <n x="39"/>
        <n x="28"/>
        <n x="89"/>
      </t>
    </mdx>
    <mdx n="0" f="v">
      <t c="8">
        <n x="1" s="1"/>
        <n x="2" s="1"/>
        <n x="78" s="1"/>
        <n x="84"/>
        <n x="52"/>
        <n x="39"/>
        <n x="38"/>
        <n x="89"/>
      </t>
    </mdx>
    <mdx n="0" f="v">
      <t c="8">
        <n x="1" s="1"/>
        <n x="2" s="1"/>
        <n x="78" s="1"/>
        <n x="84"/>
        <n x="52"/>
        <n x="39"/>
        <n x="71"/>
        <n x="89"/>
      </t>
    </mdx>
    <mdx n="0" f="v">
      <t c="8">
        <n x="1" s="1"/>
        <n x="2" s="1"/>
        <n x="78" s="1"/>
        <n x="84"/>
        <n x="52"/>
        <n x="39"/>
        <n x="72"/>
        <n x="89"/>
      </t>
    </mdx>
    <mdx n="0" f="v">
      <t c="8">
        <n x="1" s="1"/>
        <n x="2" s="1"/>
        <n x="78" s="1"/>
        <n x="84"/>
        <n x="52"/>
        <n x="39"/>
        <n x="50"/>
        <n x="89"/>
      </t>
    </mdx>
    <mdx n="0" f="v">
      <t c="7" si="8">
        <n x="1" s="1"/>
        <n x="2" s="1"/>
        <n x="74" s="1"/>
        <n x="4"/>
        <n x="5"/>
        <n x="6"/>
        <n x="89"/>
      </t>
    </mdx>
    <mdx n="0" f="v">
      <t c="7" si="8">
        <n x="1" s="1"/>
        <n x="2" s="1"/>
        <n x="74" s="1"/>
        <n x="4"/>
        <n x="5"/>
        <n x="9"/>
        <n x="89"/>
      </t>
    </mdx>
    <mdx n="0" f="v">
      <t c="7" si="8">
        <n x="1" s="1"/>
        <n x="2" s="1"/>
        <n x="74" s="1"/>
        <n x="4"/>
        <n x="5"/>
        <n x="10"/>
        <n x="89"/>
      </t>
    </mdx>
    <mdx n="0" f="v">
      <t c="7" si="8">
        <n x="1" s="1"/>
        <n x="2" s="1"/>
        <n x="74" s="1"/>
        <n x="4"/>
        <n x="5"/>
        <n x="11"/>
        <n x="89"/>
      </t>
    </mdx>
    <mdx n="0" f="v">
      <t c="7" si="8">
        <n x="1" s="1"/>
        <n x="2" s="1"/>
        <n x="74" s="1"/>
        <n x="4"/>
        <n x="5"/>
        <n x="12"/>
        <n x="89"/>
      </t>
    </mdx>
    <mdx n="0" f="v">
      <t c="8" si="8">
        <n x="1" s="1"/>
        <n x="2" s="1"/>
        <n x="74" s="1"/>
        <n x="4"/>
        <n x="5"/>
        <n x="12"/>
        <n x="13"/>
        <n x="89"/>
      </t>
    </mdx>
    <mdx n="0" f="v">
      <t c="7" si="8">
        <n x="1" s="1"/>
        <n x="2" s="1"/>
        <n x="74" s="1"/>
        <n x="4"/>
        <n x="5"/>
        <n x="14"/>
        <n x="89"/>
      </t>
    </mdx>
    <mdx n="0" f="v">
      <t c="8" si="8">
        <n x="1" s="1"/>
        <n x="2" s="1"/>
        <n x="74" s="1"/>
        <n x="4"/>
        <n x="5"/>
        <n x="14"/>
        <n x="13"/>
        <n x="89"/>
      </t>
    </mdx>
    <mdx n="0" f="v">
      <t c="8" si="8">
        <n x="1" s="1"/>
        <n x="2" s="1"/>
        <n x="74" s="1"/>
        <n x="4"/>
        <n x="5"/>
        <n x="14"/>
        <n x="32"/>
        <n x="89"/>
      </t>
    </mdx>
    <mdx n="0" f="v">
      <t c="7" si="8">
        <n x="1" s="1"/>
        <n x="2" s="1"/>
        <n x="74" s="1"/>
        <n x="4"/>
        <n x="5"/>
        <n x="15"/>
        <n x="89"/>
      </t>
    </mdx>
    <mdx n="0" f="v">
      <t c="7" si="8">
        <n x="1" s="1"/>
        <n x="2" s="1"/>
        <n x="74" s="1"/>
        <n x="4"/>
        <n x="5"/>
        <n x="16"/>
        <n x="89"/>
      </t>
    </mdx>
    <mdx n="0" f="v">
      <t c="8" si="8">
        <n x="1" s="1"/>
        <n x="2" s="1"/>
        <n x="74" s="1"/>
        <n x="4"/>
        <n x="5"/>
        <n x="16"/>
        <n x="13"/>
        <n x="89"/>
      </t>
    </mdx>
    <mdx n="0" f="v">
      <t c="7" si="8">
        <n x="1" s="1"/>
        <n x="2" s="1"/>
        <n x="74" s="1"/>
        <n x="4"/>
        <n x="5"/>
        <n x="17"/>
        <n x="89"/>
      </t>
    </mdx>
    <mdx n="0" f="v">
      <t c="7" si="8">
        <n x="1" s="1"/>
        <n x="2" s="1"/>
        <n x="74" s="1"/>
        <n x="4"/>
        <n x="5"/>
        <n x="18"/>
        <n x="89"/>
      </t>
    </mdx>
    <mdx n="0" f="v">
      <t c="7" si="8">
        <n x="1" s="1"/>
        <n x="2" s="1"/>
        <n x="74" s="1"/>
        <n x="4"/>
        <n x="5"/>
        <n x="19"/>
        <n x="89"/>
      </t>
    </mdx>
    <mdx n="0" f="v">
      <t c="8" si="8">
        <n x="1" s="1"/>
        <n x="2" s="1"/>
        <n x="74" s="1"/>
        <n x="4"/>
        <n x="5"/>
        <n x="19"/>
        <n x="20"/>
        <n x="89"/>
      </t>
    </mdx>
    <mdx n="0" f="v">
      <t c="8" si="8">
        <n x="1" s="1"/>
        <n x="2" s="1"/>
        <n x="74" s="1"/>
        <n x="4"/>
        <n x="5"/>
        <n x="19"/>
        <n x="21"/>
        <n x="89"/>
      </t>
    </mdx>
    <mdx n="0" f="v">
      <t c="8" si="8">
        <n x="1" s="1"/>
        <n x="2" s="1"/>
        <n x="74" s="1"/>
        <n x="4"/>
        <n x="5"/>
        <n x="19"/>
        <n x="22"/>
        <n x="89"/>
      </t>
    </mdx>
    <mdx n="0" f="v">
      <t c="8" si="8">
        <n x="1" s="1"/>
        <n x="2" s="1"/>
        <n x="74" s="1"/>
        <n x="4"/>
        <n x="5"/>
        <n x="19"/>
        <n x="13"/>
        <n x="89"/>
      </t>
    </mdx>
    <mdx n="0" f="v">
      <t c="8" si="8">
        <n x="1" s="1"/>
        <n x="2" s="1"/>
        <n x="74" s="1"/>
        <n x="4"/>
        <n x="5"/>
        <n x="19"/>
        <n x="24"/>
        <n x="89"/>
      </t>
    </mdx>
    <mdx n="0" f="v">
      <t c="8" si="8">
        <n x="1" s="1"/>
        <n x="2" s="1"/>
        <n x="74" s="1"/>
        <n x="4"/>
        <n x="5"/>
        <n x="19"/>
        <n x="27"/>
        <n x="89"/>
      </t>
    </mdx>
    <mdx n="0" f="v">
      <t c="8" si="8">
        <n x="1" s="1"/>
        <n x="2" s="1"/>
        <n x="74" s="1"/>
        <n x="4"/>
        <n x="5"/>
        <n x="19"/>
        <n x="28"/>
        <n x="89"/>
      </t>
    </mdx>
    <mdx n="0" f="v">
      <t c="7" si="8">
        <n x="1" s="1"/>
        <n x="2" s="1"/>
        <n x="74" s="1"/>
        <n x="4"/>
        <n x="5"/>
        <n x="30"/>
        <n x="89"/>
      </t>
    </mdx>
    <mdx n="0" f="v">
      <t c="8" si="8">
        <n x="1" s="1"/>
        <n x="2" s="1"/>
        <n x="74" s="1"/>
        <n x="4"/>
        <n x="5"/>
        <n x="30"/>
        <n x="20"/>
        <n x="89"/>
      </t>
    </mdx>
    <mdx n="0" f="v">
      <t c="8" si="8">
        <n x="1" s="1"/>
        <n x="2" s="1"/>
        <n x="74" s="1"/>
        <n x="4"/>
        <n x="5"/>
        <n x="30"/>
        <n x="21"/>
        <n x="89"/>
      </t>
    </mdx>
    <mdx n="0" f="v">
      <t c="8" si="8">
        <n x="1" s="1"/>
        <n x="2" s="1"/>
        <n x="74" s="1"/>
        <n x="4"/>
        <n x="5"/>
        <n x="30"/>
        <n x="22"/>
        <n x="89"/>
      </t>
    </mdx>
    <mdx n="0" f="v">
      <t c="8" si="8">
        <n x="1" s="1"/>
        <n x="2" s="1"/>
        <n x="74" s="1"/>
        <n x="4"/>
        <n x="5"/>
        <n x="30"/>
        <n x="13"/>
        <n x="89"/>
      </t>
    </mdx>
    <mdx n="0" f="v">
      <t c="8" si="8">
        <n x="1" s="1"/>
        <n x="2" s="1"/>
        <n x="74" s="1"/>
        <n x="4"/>
        <n x="5"/>
        <n x="30"/>
        <n x="31"/>
        <n x="89"/>
      </t>
    </mdx>
    <mdx n="0" f="v">
      <t c="8" si="8">
        <n x="1" s="1"/>
        <n x="2" s="1"/>
        <n x="74" s="1"/>
        <n x="4"/>
        <n x="5"/>
        <n x="30"/>
        <n x="25"/>
        <n x="89"/>
      </t>
    </mdx>
    <mdx n="0" f="v">
      <t c="8" si="8">
        <n x="1" s="1"/>
        <n x="2" s="1"/>
        <n x="74" s="1"/>
        <n x="4"/>
        <n x="5"/>
        <n x="30"/>
        <n x="27"/>
        <n x="89"/>
      </t>
    </mdx>
    <mdx n="0" f="v">
      <t c="8" si="8">
        <n x="1" s="1"/>
        <n x="2" s="1"/>
        <n x="74" s="1"/>
        <n x="4"/>
        <n x="5"/>
        <n x="30"/>
        <n x="28"/>
        <n x="89"/>
      </t>
    </mdx>
    <mdx n="0" f="v">
      <t c="8" si="8">
        <n x="1" s="1"/>
        <n x="2" s="1"/>
        <n x="74" s="1"/>
        <n x="4"/>
        <n x="5"/>
        <n x="30"/>
        <n x="29"/>
        <n x="89"/>
      </t>
    </mdx>
    <mdx n="0" f="v">
      <t c="7" si="8">
        <n x="1" s="1"/>
        <n x="2" s="1"/>
        <n x="74" s="1"/>
        <n x="4"/>
        <n x="5"/>
        <n x="33"/>
        <n x="89"/>
      </t>
    </mdx>
    <mdx n="0" f="v">
      <t c="8" si="8">
        <n x="1" s="1"/>
        <n x="2" s="1"/>
        <n x="74" s="1"/>
        <n x="4"/>
        <n x="5"/>
        <n x="34"/>
        <n x="20"/>
        <n x="89"/>
      </t>
    </mdx>
    <mdx n="0" f="v">
      <t c="8" si="8">
        <n x="1" s="1"/>
        <n x="2" s="1"/>
        <n x="74" s="1"/>
        <n x="4"/>
        <n x="5"/>
        <n x="34"/>
        <n x="22"/>
        <n x="89"/>
      </t>
    </mdx>
    <mdx n="0" f="v">
      <t c="8" si="8">
        <n x="1" s="1"/>
        <n x="2" s="1"/>
        <n x="74" s="1"/>
        <n x="4"/>
        <n x="5"/>
        <n x="34"/>
        <n x="13"/>
        <n x="89"/>
      </t>
    </mdx>
    <mdx n="0" f="v">
      <t c="7" si="8">
        <n x="1" s="1"/>
        <n x="2" s="1"/>
        <n x="74" s="1"/>
        <n x="4"/>
        <n x="5"/>
        <n x="43"/>
        <n x="89"/>
      </t>
    </mdx>
    <mdx n="0" f="v">
      <t c="7" si="8">
        <n x="1" s="1"/>
        <n x="2" s="1"/>
        <n x="74" s="1"/>
        <n x="4"/>
        <n x="5"/>
        <n x="46"/>
        <n x="89"/>
      </t>
    </mdx>
    <mdx n="0" f="v">
      <t c="8" si="8">
        <n x="1" s="1"/>
        <n x="2" s="1"/>
        <n x="74" s="1"/>
        <n x="4"/>
        <n x="5"/>
        <n x="46"/>
        <n x="20"/>
        <n x="89"/>
      </t>
    </mdx>
    <mdx n="0" f="v">
      <t c="8" si="8">
        <n x="1" s="1"/>
        <n x="2" s="1"/>
        <n x="74" s="1"/>
        <n x="4"/>
        <n x="5"/>
        <n x="46"/>
        <n x="22"/>
        <n x="89"/>
      </t>
    </mdx>
    <mdx n="0" f="v">
      <t c="8" si="8">
        <n x="1" s="1"/>
        <n x="2" s="1"/>
        <n x="74" s="1"/>
        <n x="4"/>
        <n x="5"/>
        <n x="46"/>
        <n x="13"/>
        <n x="89"/>
      </t>
    </mdx>
    <mdx n="0" f="v">
      <t c="7" si="8">
        <n x="1" s="1"/>
        <n x="2" s="1"/>
        <n x="74" s="1"/>
        <n x="4"/>
        <n x="5"/>
        <n x="47"/>
        <n x="89"/>
      </t>
    </mdx>
    <mdx n="0" f="v">
      <t c="7" si="8">
        <n x="1" s="1"/>
        <n x="2" s="1"/>
        <n x="74" s="1"/>
        <n x="4"/>
        <n x="5"/>
        <n x="48"/>
        <n x="89"/>
      </t>
    </mdx>
    <mdx n="0" f="v">
      <t c="7" si="8">
        <n x="1" s="1"/>
        <n x="2" s="1"/>
        <n x="74" s="1"/>
        <n x="4"/>
        <n x="5"/>
        <n x="49"/>
        <n x="89"/>
      </t>
    </mdx>
    <mdx n="0" f="v">
      <t c="8" si="8">
        <n x="1" s="1"/>
        <n x="2" s="1"/>
        <n x="74" s="1"/>
        <n x="4"/>
        <n x="5"/>
        <n x="49"/>
        <n x="50"/>
        <n x="89"/>
      </t>
    </mdx>
    <mdx n="0" f="v">
      <t c="7" si="8">
        <n x="1" s="1"/>
        <n x="2" s="1"/>
        <n x="74" s="1"/>
        <n x="4"/>
        <n x="52"/>
        <n x="6"/>
        <n x="89"/>
      </t>
    </mdx>
    <mdx n="0" f="v">
      <t c="7" si="8">
        <n x="1" s="1"/>
        <n x="2" s="1"/>
        <n x="74" s="1"/>
        <n x="4"/>
        <n x="52"/>
        <n x="39"/>
        <n x="89"/>
      </t>
    </mdx>
    <mdx n="0" f="v">
      <t c="7" si="8">
        <n x="1" s="1"/>
        <n x="2" s="1"/>
        <n x="74" s="1"/>
        <n x="4"/>
        <n x="52"/>
        <n x="47"/>
        <n x="89"/>
      </t>
    </mdx>
    <mdx n="0" f="v">
      <t c="7" si="8">
        <n x="1" s="1"/>
        <n x="2" s="1"/>
        <n x="74" s="1"/>
        <n x="4"/>
        <n x="52"/>
        <n x="48"/>
        <n x="89"/>
      </t>
    </mdx>
    <mdx n="0" f="v">
      <t c="7" si="8">
        <n x="1" s="1"/>
        <n x="2" s="1"/>
        <n x="74" s="1"/>
        <n x="4"/>
        <n x="52"/>
        <n x="49"/>
        <n x="89"/>
      </t>
    </mdx>
    <mdx n="0" f="v">
      <t c="8" si="8">
        <n x="1" s="1"/>
        <n x="2" s="1"/>
        <n x="74" s="1"/>
        <n x="4"/>
        <n x="52"/>
        <n x="49"/>
        <n x="50"/>
        <n x="89"/>
      </t>
    </mdx>
    <mdx n="0" f="v">
      <t c="7">
        <n x="1" s="1"/>
        <n x="2" s="1"/>
        <n x="74" s="1"/>
        <n x="81"/>
        <n x="82"/>
        <n x="39"/>
        <n x="89"/>
      </t>
    </mdx>
    <mdx n="0" f="v">
      <t c="7">
        <n x="1" s="1"/>
        <n x="2" s="1"/>
        <n x="74" s="1"/>
        <n x="81"/>
        <n x="83"/>
        <n x="39"/>
        <n x="89"/>
      </t>
    </mdx>
    <mdx n="0" f="v">
      <t c="7">
        <n x="1" s="1"/>
        <n x="2" s="1"/>
        <n x="74" s="1"/>
        <n x="84"/>
        <n x="52"/>
        <n x="39"/>
        <n x="89"/>
      </t>
    </mdx>
    <mdx n="0" f="v">
      <t c="8">
        <n x="1" s="1"/>
        <n x="2" s="1"/>
        <n x="74" s="1"/>
        <n x="84"/>
        <n x="52"/>
        <n x="39"/>
        <n x="20"/>
        <n x="89"/>
      </t>
    </mdx>
    <mdx n="0" f="v">
      <t c="8">
        <n x="1" s="1"/>
        <n x="2" s="1"/>
        <n x="74" s="1"/>
        <n x="84"/>
        <n x="52"/>
        <n x="39"/>
        <n x="21"/>
        <n x="89"/>
      </t>
    </mdx>
    <mdx n="0" f="v">
      <t c="8">
        <n x="1" s="1"/>
        <n x="2" s="1"/>
        <n x="74" s="1"/>
        <n x="84"/>
        <n x="52"/>
        <n x="39"/>
        <n x="22"/>
        <n x="89"/>
      </t>
    </mdx>
    <mdx n="0" f="v">
      <t c="8">
        <n x="1" s="1"/>
        <n x="2" s="1"/>
        <n x="74" s="1"/>
        <n x="84"/>
        <n x="52"/>
        <n x="39"/>
        <n x="13"/>
        <n x="89"/>
      </t>
    </mdx>
    <mdx n="0" f="v">
      <t c="8">
        <n x="1" s="1"/>
        <n x="2" s="1"/>
        <n x="74" s="1"/>
        <n x="84"/>
        <n x="52"/>
        <n x="39"/>
        <n x="23"/>
        <n x="89"/>
      </t>
    </mdx>
    <mdx n="0" f="v">
      <t c="8">
        <n x="1" s="1"/>
        <n x="2" s="1"/>
        <n x="74" s="1"/>
        <n x="84"/>
        <n x="52"/>
        <n x="39"/>
        <n x="24"/>
        <n x="89"/>
      </t>
    </mdx>
    <mdx n="0" f="v">
      <t c="8">
        <n x="1" s="1"/>
        <n x="2" s="1"/>
        <n x="74" s="1"/>
        <n x="84"/>
        <n x="52"/>
        <n x="39"/>
        <n x="31"/>
        <n x="89"/>
      </t>
    </mdx>
    <mdx n="0" f="v">
      <t c="8">
        <n x="1" s="1"/>
        <n x="2" s="1"/>
        <n x="74" s="1"/>
        <n x="84"/>
        <n x="52"/>
        <n x="39"/>
        <n x="25"/>
        <n x="89"/>
      </t>
    </mdx>
    <mdx n="0" f="v">
      <t c="8">
        <n x="1" s="1"/>
        <n x="2" s="1"/>
        <n x="74" s="1"/>
        <n x="84"/>
        <n x="52"/>
        <n x="39"/>
        <n x="26"/>
        <n x="89"/>
      </t>
    </mdx>
    <mdx n="0" f="v">
      <t c="8">
        <n x="1" s="1"/>
        <n x="2" s="1"/>
        <n x="74" s="1"/>
        <n x="84"/>
        <n x="52"/>
        <n x="39"/>
        <n x="85"/>
        <n x="89"/>
      </t>
    </mdx>
    <mdx n="0" f="v">
      <t c="8">
        <n x="1" s="1"/>
        <n x="2" s="1"/>
        <n x="74" s="1"/>
        <n x="84"/>
        <n x="52"/>
        <n x="39"/>
        <n x="27"/>
        <n x="89"/>
      </t>
    </mdx>
    <mdx n="0" f="v">
      <t c="8">
        <n x="1" s="1"/>
        <n x="2" s="1"/>
        <n x="74" s="1"/>
        <n x="84"/>
        <n x="52"/>
        <n x="39"/>
        <n x="28"/>
        <n x="89"/>
      </t>
    </mdx>
    <mdx n="0" f="v">
      <t c="8">
        <n x="1" s="1"/>
        <n x="2" s="1"/>
        <n x="74" s="1"/>
        <n x="84"/>
        <n x="52"/>
        <n x="39"/>
        <n x="29"/>
        <n x="89"/>
      </t>
    </mdx>
    <mdx n="0" f="v">
      <t c="8">
        <n x="1" s="1"/>
        <n x="2" s="1"/>
        <n x="74" s="1"/>
        <n x="84"/>
        <n x="52"/>
        <n x="39"/>
        <n x="38"/>
        <n x="89"/>
      </t>
    </mdx>
    <mdx n="0" f="v">
      <t c="8">
        <n x="1" s="1"/>
        <n x="2" s="1"/>
        <n x="74" s="1"/>
        <n x="84"/>
        <n x="52"/>
        <n x="39"/>
        <n x="71"/>
        <n x="89"/>
      </t>
    </mdx>
    <mdx n="0" f="v">
      <t c="8">
        <n x="1" s="1"/>
        <n x="2" s="1"/>
        <n x="74" s="1"/>
        <n x="84"/>
        <n x="52"/>
        <n x="39"/>
        <n x="72"/>
        <n x="89"/>
      </t>
    </mdx>
    <mdx n="0" f="v">
      <t c="8">
        <n x="1" s="1"/>
        <n x="2" s="1"/>
        <n x="74" s="1"/>
        <n x="84"/>
        <n x="52"/>
        <n x="39"/>
        <n x="50"/>
        <n x="89"/>
      </t>
    </mdx>
    <mdx n="0" f="v">
      <t c="7" si="8">
        <n x="1" s="1"/>
        <n x="2" s="1"/>
        <n x="77" s="1"/>
        <n x="4"/>
        <n x="5"/>
        <n x="6"/>
        <n x="89"/>
      </t>
    </mdx>
    <mdx n="0" f="v">
      <t c="7" si="8">
        <n x="1" s="1"/>
        <n x="2" s="1"/>
        <n x="77" s="1"/>
        <n x="4"/>
        <n x="5"/>
        <n x="9"/>
        <n x="89"/>
      </t>
    </mdx>
    <mdx n="0" f="v">
      <t c="7" si="8">
        <n x="1" s="1"/>
        <n x="2" s="1"/>
        <n x="77" s="1"/>
        <n x="4"/>
        <n x="5"/>
        <n x="10"/>
        <n x="89"/>
      </t>
    </mdx>
    <mdx n="0" f="v">
      <t c="7" si="8">
        <n x="1" s="1"/>
        <n x="2" s="1"/>
        <n x="77" s="1"/>
        <n x="4"/>
        <n x="5"/>
        <n x="11"/>
        <n x="89"/>
      </t>
    </mdx>
    <mdx n="0" f="v">
      <t c="7" si="8">
        <n x="1" s="1"/>
        <n x="2" s="1"/>
        <n x="77" s="1"/>
        <n x="4"/>
        <n x="5"/>
        <n x="12"/>
        <n x="89"/>
      </t>
    </mdx>
    <mdx n="0" f="v">
      <t c="8" si="8">
        <n x="1" s="1"/>
        <n x="2" s="1"/>
        <n x="77" s="1"/>
        <n x="4"/>
        <n x="5"/>
        <n x="12"/>
        <n x="13"/>
        <n x="89"/>
      </t>
    </mdx>
    <mdx n="0" f="v">
      <t c="7" si="8">
        <n x="1" s="1"/>
        <n x="2" s="1"/>
        <n x="77" s="1"/>
        <n x="4"/>
        <n x="5"/>
        <n x="14"/>
        <n x="89"/>
      </t>
    </mdx>
    <mdx n="0" f="v">
      <t c="8" si="8">
        <n x="1" s="1"/>
        <n x="2" s="1"/>
        <n x="77" s="1"/>
        <n x="4"/>
        <n x="5"/>
        <n x="14"/>
        <n x="13"/>
        <n x="89"/>
      </t>
    </mdx>
    <mdx n="0" f="v">
      <t c="7" si="8">
        <n x="1" s="1"/>
        <n x="2" s="1"/>
        <n x="77" s="1"/>
        <n x="4"/>
        <n x="5"/>
        <n x="17"/>
        <n x="89"/>
      </t>
    </mdx>
    <mdx n="0" f="v">
      <t c="7" si="8">
        <n x="1" s="1"/>
        <n x="2" s="1"/>
        <n x="77" s="1"/>
        <n x="4"/>
        <n x="5"/>
        <n x="30"/>
        <n x="89"/>
      </t>
    </mdx>
    <mdx n="0" f="v">
      <t c="8" si="8">
        <n x="1" s="1"/>
        <n x="2" s="1"/>
        <n x="77" s="1"/>
        <n x="4"/>
        <n x="5"/>
        <n x="30"/>
        <n x="20"/>
        <n x="89"/>
      </t>
    </mdx>
    <mdx n="0" f="v">
      <t c="8" si="8">
        <n x="1" s="1"/>
        <n x="2" s="1"/>
        <n x="77" s="1"/>
        <n x="4"/>
        <n x="5"/>
        <n x="30"/>
        <n x="21"/>
        <n x="89"/>
      </t>
    </mdx>
    <mdx n="0" f="v">
      <t c="7" si="8">
        <n x="1" s="1"/>
        <n x="2" s="1"/>
        <n x="77" s="1"/>
        <n x="4"/>
        <n x="5"/>
        <n x="33"/>
        <n x="89"/>
      </t>
    </mdx>
    <mdx n="0" f="v">
      <t c="8" si="8">
        <n x="1" s="1"/>
        <n x="2" s="1"/>
        <n x="77" s="1"/>
        <n x="4"/>
        <n x="5"/>
        <n x="34"/>
        <n x="20"/>
        <n x="89"/>
      </t>
    </mdx>
    <mdx n="0" f="v">
      <t c="8" si="8">
        <n x="1" s="1"/>
        <n x="2" s="1"/>
        <n x="77" s="1"/>
        <n x="4"/>
        <n x="5"/>
        <n x="34"/>
        <n x="21"/>
        <n x="89"/>
      </t>
    </mdx>
    <mdx n="0" f="v">
      <t c="8" si="8">
        <n x="1" s="1"/>
        <n x="2" s="1"/>
        <n x="77" s="1"/>
        <n x="4"/>
        <n x="5"/>
        <n x="34"/>
        <n x="59"/>
        <n x="89"/>
      </t>
    </mdx>
    <mdx n="0" f="v">
      <t c="8" si="8">
        <n x="1" s="1"/>
        <n x="2" s="1"/>
        <n x="77" s="1"/>
        <n x="4"/>
        <n x="5"/>
        <n x="34"/>
        <n x="60"/>
        <n x="89"/>
      </t>
    </mdx>
    <mdx n="0" f="v">
      <t c="8" si="8">
        <n x="1" s="1"/>
        <n x="2" s="1"/>
        <n x="77" s="1"/>
        <n x="4"/>
        <n x="5"/>
        <n x="34"/>
        <n x="61"/>
        <n x="89"/>
      </t>
    </mdx>
    <mdx n="0" f="v">
      <t c="8" si="8">
        <n x="1" s="1"/>
        <n x="2" s="1"/>
        <n x="77" s="1"/>
        <n x="4"/>
        <n x="5"/>
        <n x="34"/>
        <n x="62"/>
        <n x="89"/>
      </t>
    </mdx>
    <mdx n="0" f="v">
      <t c="8" si="8">
        <n x="1" s="1"/>
        <n x="2" s="1"/>
        <n x="77" s="1"/>
        <n x="4"/>
        <n x="5"/>
        <n x="34"/>
        <n x="35"/>
        <n x="89"/>
      </t>
    </mdx>
    <mdx n="0" f="v">
      <t c="8" si="8">
        <n x="1" s="1"/>
        <n x="2" s="1"/>
        <n x="77" s="1"/>
        <n x="4"/>
        <n x="5"/>
        <n x="34"/>
        <n x="36"/>
        <n x="89"/>
      </t>
    </mdx>
    <mdx n="0" f="v">
      <t c="8" si="8">
        <n x="1" s="1"/>
        <n x="2" s="1"/>
        <n x="77" s="1"/>
        <n x="4"/>
        <n x="5"/>
        <n x="34"/>
        <n x="37"/>
        <n x="89"/>
      </t>
    </mdx>
    <mdx n="0" f="v">
      <t c="8" si="8">
        <n x="1" s="1"/>
        <n x="2" s="1"/>
        <n x="77" s="1"/>
        <n x="4"/>
        <n x="5"/>
        <n x="34"/>
        <n x="22"/>
        <n x="89"/>
      </t>
    </mdx>
    <mdx n="0" f="v">
      <t c="8" si="8">
        <n x="1" s="1"/>
        <n x="2" s="1"/>
        <n x="77" s="1"/>
        <n x="4"/>
        <n x="5"/>
        <n x="34"/>
        <n x="25"/>
        <n x="89"/>
      </t>
    </mdx>
    <mdx n="0" f="v">
      <t c="8" si="8">
        <n x="1" s="1"/>
        <n x="2" s="1"/>
        <n x="77" s="1"/>
        <n x="4"/>
        <n x="5"/>
        <n x="34"/>
        <n x="38"/>
        <n x="89"/>
      </t>
    </mdx>
    <mdx n="0" f="v">
      <t c="7" si="8">
        <n x="1" s="1"/>
        <n x="2" s="1"/>
        <n x="77" s="1"/>
        <n x="4"/>
        <n x="5"/>
        <n x="39"/>
        <n x="89"/>
      </t>
    </mdx>
    <mdx n="0" f="v">
      <t c="7" si="8">
        <n x="1" s="1"/>
        <n x="2" s="1"/>
        <n x="77" s="1"/>
        <n x="4"/>
        <n x="5"/>
        <n x="40"/>
        <n x="89"/>
      </t>
    </mdx>
    <mdx n="0" f="v">
      <t c="8" si="8">
        <n x="1" s="1"/>
        <n x="2" s="1"/>
        <n x="77" s="1"/>
        <n x="4"/>
        <n x="5"/>
        <n x="40"/>
        <n x="20"/>
        <n x="89"/>
      </t>
    </mdx>
    <mdx n="0" f="v">
      <t c="8" si="8">
        <n x="1" s="1"/>
        <n x="2" s="1"/>
        <n x="77" s="1"/>
        <n x="4"/>
        <n x="5"/>
        <n x="40"/>
        <n x="21"/>
        <n x="89"/>
      </t>
    </mdx>
    <mdx n="0" f="v">
      <t c="7" si="8">
        <n x="1" s="1"/>
        <n x="2" s="1"/>
        <n x="77" s="1"/>
        <n x="4"/>
        <n x="5"/>
        <n x="41"/>
        <n x="89"/>
      </t>
    </mdx>
    <mdx n="0" f="v">
      <t c="8" si="8">
        <n x="1" s="1"/>
        <n x="2" s="1"/>
        <n x="77" s="1"/>
        <n x="4"/>
        <n x="5"/>
        <n x="41"/>
        <n x="20"/>
        <n x="89"/>
      </t>
    </mdx>
    <mdx n="0" f="v">
      <t c="8" si="8">
        <n x="1" s="1"/>
        <n x="2" s="1"/>
        <n x="77" s="1"/>
        <n x="4"/>
        <n x="5"/>
        <n x="41"/>
        <n x="42"/>
        <n x="89"/>
      </t>
    </mdx>
    <mdx n="0" f="v">
      <t c="8" si="8">
        <n x="1" s="1"/>
        <n x="2" s="1"/>
        <n x="77" s="1"/>
        <n x="4"/>
        <n x="5"/>
        <n x="41"/>
        <n x="23"/>
        <n x="89"/>
      </t>
    </mdx>
    <mdx n="0" f="v">
      <t c="8" si="8">
        <n x="1" s="1"/>
        <n x="2" s="1"/>
        <n x="77" s="1"/>
        <n x="4"/>
        <n x="5"/>
        <n x="41"/>
        <n x="32"/>
        <n x="89"/>
      </t>
    </mdx>
    <mdx n="0" f="v">
      <t c="8" si="8">
        <n x="1" s="1"/>
        <n x="2" s="1"/>
        <n x="77" s="1"/>
        <n x="4"/>
        <n x="5"/>
        <n x="41"/>
        <n x="55"/>
        <n x="89"/>
      </t>
    </mdx>
    <mdx n="0" f="v">
      <t c="7" si="8">
        <n x="1" s="1"/>
        <n x="2" s="1"/>
        <n x="77" s="1"/>
        <n x="4"/>
        <n x="5"/>
        <n x="43"/>
        <n x="89"/>
      </t>
    </mdx>
    <mdx n="0" f="v">
      <t c="7" si="8">
        <n x="1" s="1"/>
        <n x="2" s="1"/>
        <n x="77" s="1"/>
        <n x="4"/>
        <n x="5"/>
        <n x="44"/>
        <n x="89"/>
      </t>
    </mdx>
    <mdx n="0" f="v">
      <t c="8" si="8">
        <n x="1" s="1"/>
        <n x="2" s="1"/>
        <n x="77" s="1"/>
        <n x="4"/>
        <n x="5"/>
        <n x="44"/>
        <n x="20"/>
        <n x="89"/>
      </t>
    </mdx>
    <mdx n="0" f="v">
      <t c="8" si="8">
        <n x="1" s="1"/>
        <n x="2" s="1"/>
        <n x="77" s="1"/>
        <n x="4"/>
        <n x="5"/>
        <n x="44"/>
        <n x="22"/>
        <n x="89"/>
      </t>
    </mdx>
    <mdx n="0" f="v">
      <t c="8" si="8">
        <n x="1" s="1"/>
        <n x="2" s="1"/>
        <n x="77" s="1"/>
        <n x="4"/>
        <n x="5"/>
        <n x="44"/>
        <n x="13"/>
        <n x="89"/>
      </t>
    </mdx>
    <mdx n="0" f="v">
      <t c="8" si="8">
        <n x="1" s="1"/>
        <n x="2" s="1"/>
        <n x="77" s="1"/>
        <n x="4"/>
        <n x="5"/>
        <n x="44"/>
        <n x="32"/>
        <n x="89"/>
      </t>
    </mdx>
    <mdx n="0" f="v">
      <t c="7" si="8">
        <n x="1" s="1"/>
        <n x="2" s="1"/>
        <n x="77" s="1"/>
        <n x="4"/>
        <n x="5"/>
        <n x="45"/>
        <n x="89"/>
      </t>
    </mdx>
    <mdx n="0" f="v">
      <t c="8" si="8">
        <n x="1" s="1"/>
        <n x="2" s="1"/>
        <n x="77" s="1"/>
        <n x="4"/>
        <n x="5"/>
        <n x="45"/>
        <n x="20"/>
        <n x="89"/>
      </t>
    </mdx>
    <mdx n="0" f="v">
      <t c="8" si="8">
        <n x="1" s="1"/>
        <n x="2" s="1"/>
        <n x="77" s="1"/>
        <n x="4"/>
        <n x="5"/>
        <n x="45"/>
        <n x="22"/>
        <n x="89"/>
      </t>
    </mdx>
    <mdx n="0" f="v">
      <t c="8" si="8">
        <n x="1" s="1"/>
        <n x="2" s="1"/>
        <n x="77" s="1"/>
        <n x="4"/>
        <n x="5"/>
        <n x="45"/>
        <n x="13"/>
        <n x="89"/>
      </t>
    </mdx>
    <mdx n="0" f="v">
      <t c="7" si="8">
        <n x="1" s="1"/>
        <n x="2" s="1"/>
        <n x="77" s="1"/>
        <n x="4"/>
        <n x="5"/>
        <n x="46"/>
        <n x="89"/>
      </t>
    </mdx>
    <mdx n="0" f="v">
      <t c="8" si="8">
        <n x="1" s="1"/>
        <n x="2" s="1"/>
        <n x="77" s="1"/>
        <n x="4"/>
        <n x="5"/>
        <n x="46"/>
        <n x="20"/>
        <n x="89"/>
      </t>
    </mdx>
    <mdx n="0" f="v">
      <t c="8" si="8">
        <n x="1" s="1"/>
        <n x="2" s="1"/>
        <n x="77" s="1"/>
        <n x="4"/>
        <n x="5"/>
        <n x="46"/>
        <n x="22"/>
        <n x="89"/>
      </t>
    </mdx>
    <mdx n="0" f="v">
      <t c="8" si="8">
        <n x="1" s="1"/>
        <n x="2" s="1"/>
        <n x="77" s="1"/>
        <n x="4"/>
        <n x="5"/>
        <n x="46"/>
        <n x="13"/>
        <n x="89"/>
      </t>
    </mdx>
    <mdx n="0" f="v">
      <t c="7" si="8">
        <n x="1" s="1"/>
        <n x="2" s="1"/>
        <n x="77" s="1"/>
        <n x="4"/>
        <n x="5"/>
        <n x="47"/>
        <n x="89"/>
      </t>
    </mdx>
    <mdx n="0" f="v">
      <t c="7" si="8">
        <n x="1" s="1"/>
        <n x="2" s="1"/>
        <n x="77" s="1"/>
        <n x="4"/>
        <n x="5"/>
        <n x="48"/>
        <n x="89"/>
      </t>
    </mdx>
    <mdx n="0" f="v">
      <t c="7" si="8">
        <n x="1" s="1"/>
        <n x="2" s="1"/>
        <n x="77" s="1"/>
        <n x="4"/>
        <n x="5"/>
        <n x="49"/>
        <n x="89"/>
      </t>
    </mdx>
    <mdx n="0" f="v">
      <t c="8" si="8">
        <n x="1" s="1"/>
        <n x="2" s="1"/>
        <n x="77" s="1"/>
        <n x="4"/>
        <n x="5"/>
        <n x="49"/>
        <n x="50"/>
        <n x="89"/>
      </t>
    </mdx>
    <mdx n="0" f="v">
      <t c="7" si="8">
        <n x="1" s="1"/>
        <n x="2" s="1"/>
        <n x="77" s="1"/>
        <n x="4"/>
        <n x="5"/>
        <n x="51"/>
        <n x="89"/>
      </t>
    </mdx>
    <mdx n="0" f="v">
      <t c="7" si="8">
        <n x="1" s="1"/>
        <n x="2" s="1"/>
        <n x="77" s="1"/>
        <n x="4"/>
        <n x="52"/>
        <n x="6"/>
        <n x="89"/>
      </t>
    </mdx>
    <mdx n="0" f="v">
      <t c="7" si="8">
        <n x="1" s="1"/>
        <n x="2" s="1"/>
        <n x="77" s="1"/>
        <n x="4"/>
        <n x="52"/>
        <n x="39"/>
        <n x="89"/>
      </t>
    </mdx>
    <mdx n="0" f="v">
      <t c="7" si="8">
        <n x="1" s="1"/>
        <n x="2" s="1"/>
        <n x="77" s="1"/>
        <n x="4"/>
        <n x="52"/>
        <n x="43"/>
        <n x="89"/>
      </t>
    </mdx>
    <mdx n="0" f="v">
      <t c="7" si="8">
        <n x="1" s="1"/>
        <n x="2" s="1"/>
        <n x="77" s="1"/>
        <n x="4"/>
        <n x="52"/>
        <n x="46"/>
        <n x="89"/>
      </t>
    </mdx>
    <mdx n="0" f="v">
      <t c="8" si="8">
        <n x="1" s="1"/>
        <n x="2" s="1"/>
        <n x="77" s="1"/>
        <n x="4"/>
        <n x="52"/>
        <n x="46"/>
        <n x="20"/>
        <n x="89"/>
      </t>
    </mdx>
    <mdx n="0" f="v">
      <t c="8" si="8">
        <n x="1" s="1"/>
        <n x="2" s="1"/>
        <n x="77" s="1"/>
        <n x="4"/>
        <n x="52"/>
        <n x="46"/>
        <n x="22"/>
        <n x="89"/>
      </t>
    </mdx>
    <mdx n="0" f="v">
      <t c="8" si="8">
        <n x="1" s="1"/>
        <n x="2" s="1"/>
        <n x="77" s="1"/>
        <n x="4"/>
        <n x="52"/>
        <n x="46"/>
        <n x="13"/>
        <n x="89"/>
      </t>
    </mdx>
    <mdx n="0" f="v">
      <t c="7" si="8">
        <n x="1" s="1"/>
        <n x="2" s="1"/>
        <n x="77" s="1"/>
        <n x="4"/>
        <n x="52"/>
        <n x="47"/>
        <n x="89"/>
      </t>
    </mdx>
    <mdx n="0" f="v">
      <t c="7" si="8">
        <n x="1" s="1"/>
        <n x="2" s="1"/>
        <n x="77" s="1"/>
        <n x="4"/>
        <n x="52"/>
        <n x="48"/>
        <n x="89"/>
      </t>
    </mdx>
    <mdx n="0" f="v">
      <t c="7" si="8">
        <n x="1" s="1"/>
        <n x="2" s="1"/>
        <n x="77" s="1"/>
        <n x="4"/>
        <n x="52"/>
        <n x="49"/>
        <n x="89"/>
      </t>
    </mdx>
    <mdx n="0" f="v">
      <t c="8" si="8">
        <n x="1" s="1"/>
        <n x="2" s="1"/>
        <n x="77" s="1"/>
        <n x="4"/>
        <n x="52"/>
        <n x="49"/>
        <n x="50"/>
        <n x="89"/>
      </t>
    </mdx>
    <mdx n="0" f="v">
      <t c="7">
        <n x="1" s="1"/>
        <n x="2" s="1"/>
        <n x="77" s="1"/>
        <n x="81"/>
        <n x="82"/>
        <n x="39"/>
        <n x="89"/>
      </t>
    </mdx>
    <mdx n="0" f="v">
      <t c="7">
        <n x="1" s="1"/>
        <n x="2" s="1"/>
        <n x="77" s="1"/>
        <n x="81"/>
        <n x="83"/>
        <n x="39"/>
        <n x="89"/>
      </t>
    </mdx>
    <mdx n="0" f="v">
      <t c="7">
        <n x="1" s="1"/>
        <n x="2" s="1"/>
        <n x="77" s="1"/>
        <n x="84"/>
        <n x="52"/>
        <n x="39"/>
        <n x="89"/>
      </t>
    </mdx>
    <mdx n="0" f="v">
      <t c="8">
        <n x="1" s="1"/>
        <n x="2" s="1"/>
        <n x="77" s="1"/>
        <n x="84"/>
        <n x="52"/>
        <n x="39"/>
        <n x="20"/>
        <n x="89"/>
      </t>
    </mdx>
    <mdx n="0" f="v">
      <t c="8">
        <n x="1" s="1"/>
        <n x="2" s="1"/>
        <n x="77" s="1"/>
        <n x="84"/>
        <n x="52"/>
        <n x="39"/>
        <n x="21"/>
        <n x="89"/>
      </t>
    </mdx>
    <mdx n="0" f="v">
      <t c="8">
        <n x="1" s="1"/>
        <n x="2" s="1"/>
        <n x="77" s="1"/>
        <n x="84"/>
        <n x="52"/>
        <n x="39"/>
        <n x="22"/>
        <n x="89"/>
      </t>
    </mdx>
    <mdx n="0" f="v">
      <t c="8">
        <n x="1" s="1"/>
        <n x="2" s="1"/>
        <n x="77" s="1"/>
        <n x="84"/>
        <n x="52"/>
        <n x="39"/>
        <n x="13"/>
        <n x="89"/>
      </t>
    </mdx>
    <mdx n="0" f="v">
      <t c="8">
        <n x="1" s="1"/>
        <n x="2" s="1"/>
        <n x="77" s="1"/>
        <n x="84"/>
        <n x="52"/>
        <n x="39"/>
        <n x="23"/>
        <n x="89"/>
      </t>
    </mdx>
    <mdx n="0" f="v">
      <t c="8">
        <n x="1" s="1"/>
        <n x="2" s="1"/>
        <n x="77" s="1"/>
        <n x="84"/>
        <n x="52"/>
        <n x="39"/>
        <n x="24"/>
        <n x="89"/>
      </t>
    </mdx>
    <mdx n="0" f="v">
      <t c="8">
        <n x="1" s="1"/>
        <n x="2" s="1"/>
        <n x="77" s="1"/>
        <n x="84"/>
        <n x="52"/>
        <n x="39"/>
        <n x="31"/>
        <n x="89"/>
      </t>
    </mdx>
    <mdx n="0" f="v">
      <t c="8">
        <n x="1" s="1"/>
        <n x="2" s="1"/>
        <n x="77" s="1"/>
        <n x="84"/>
        <n x="52"/>
        <n x="39"/>
        <n x="25"/>
        <n x="89"/>
      </t>
    </mdx>
    <mdx n="0" f="v">
      <t c="8">
        <n x="1" s="1"/>
        <n x="2" s="1"/>
        <n x="77" s="1"/>
        <n x="84"/>
        <n x="52"/>
        <n x="39"/>
        <n x="26"/>
        <n x="89"/>
      </t>
    </mdx>
    <mdx n="0" f="v">
      <t c="8">
        <n x="1" s="1"/>
        <n x="2" s="1"/>
        <n x="77" s="1"/>
        <n x="84"/>
        <n x="52"/>
        <n x="39"/>
        <n x="85"/>
        <n x="89"/>
      </t>
    </mdx>
    <mdx n="0" f="v">
      <t c="8">
        <n x="1" s="1"/>
        <n x="2" s="1"/>
        <n x="77" s="1"/>
        <n x="84"/>
        <n x="52"/>
        <n x="39"/>
        <n x="38"/>
        <n x="89"/>
      </t>
    </mdx>
    <mdx n="0" f="v">
      <t c="8">
        <n x="1" s="1"/>
        <n x="2" s="1"/>
        <n x="77" s="1"/>
        <n x="84"/>
        <n x="52"/>
        <n x="39"/>
        <n x="72"/>
        <n x="89"/>
      </t>
    </mdx>
    <mdx n="0" f="v">
      <t c="7" si="8">
        <n x="1" s="1"/>
        <n x="2" s="1"/>
        <n x="3" s="1"/>
        <n x="4"/>
        <n x="5"/>
        <n x="6"/>
        <n x="89"/>
      </t>
    </mdx>
    <mdx n="0" f="v">
      <t c="7" si="8">
        <n x="1" s="1"/>
        <n x="2" s="1"/>
        <n x="3" s="1"/>
        <n x="4"/>
        <n x="5"/>
        <n x="9"/>
        <n x="89"/>
      </t>
    </mdx>
    <mdx n="0" f="v">
      <t c="7" si="8">
        <n x="1" s="1"/>
        <n x="2" s="1"/>
        <n x="3" s="1"/>
        <n x="4"/>
        <n x="5"/>
        <n x="10"/>
        <n x="89"/>
      </t>
    </mdx>
    <mdx n="0" f="v">
      <t c="7" si="8">
        <n x="1" s="1"/>
        <n x="2" s="1"/>
        <n x="3" s="1"/>
        <n x="4"/>
        <n x="5"/>
        <n x="11"/>
        <n x="89"/>
      </t>
    </mdx>
    <mdx n="0" f="v">
      <t c="7" si="8">
        <n x="1" s="1"/>
        <n x="2" s="1"/>
        <n x="3" s="1"/>
        <n x="4"/>
        <n x="5"/>
        <n x="12"/>
        <n x="89"/>
      </t>
    </mdx>
    <mdx n="0" f="v">
      <t c="8" si="8">
        <n x="1" s="1"/>
        <n x="2" s="1"/>
        <n x="3" s="1"/>
        <n x="4"/>
        <n x="5"/>
        <n x="12"/>
        <n x="13"/>
        <n x="89"/>
      </t>
    </mdx>
    <mdx n="0" f="v">
      <t c="7" si="8">
        <n x="1" s="1"/>
        <n x="2" s="1"/>
        <n x="3" s="1"/>
        <n x="4"/>
        <n x="5"/>
        <n x="14"/>
        <n x="89"/>
      </t>
    </mdx>
    <mdx n="0" f="v">
      <t c="8" si="8">
        <n x="1" s="1"/>
        <n x="2" s="1"/>
        <n x="3" s="1"/>
        <n x="4"/>
        <n x="5"/>
        <n x="14"/>
        <n x="13"/>
        <n x="89"/>
      </t>
    </mdx>
    <mdx n="0" f="v">
      <t c="7" si="8">
        <n x="1" s="1"/>
        <n x="2" s="1"/>
        <n x="3" s="1"/>
        <n x="4"/>
        <n x="5"/>
        <n x="17"/>
        <n x="89"/>
      </t>
    </mdx>
    <mdx n="0" f="v">
      <t c="7" si="8">
        <n x="1" s="1"/>
        <n x="2" s="1"/>
        <n x="3" s="1"/>
        <n x="4"/>
        <n x="5"/>
        <n x="18"/>
        <n x="89"/>
      </t>
    </mdx>
    <mdx n="0" f="v">
      <t c="7" si="8">
        <n x="1" s="1"/>
        <n x="2" s="1"/>
        <n x="3" s="1"/>
        <n x="4"/>
        <n x="5"/>
        <n x="19"/>
        <n x="89"/>
      </t>
    </mdx>
    <mdx n="0" f="v">
      <t c="8" si="8">
        <n x="1" s="1"/>
        <n x="2" s="1"/>
        <n x="3" s="1"/>
        <n x="4"/>
        <n x="5"/>
        <n x="19"/>
        <n x="20"/>
        <n x="89"/>
      </t>
    </mdx>
    <mdx n="0" f="v">
      <t c="8" si="8">
        <n x="1" s="1"/>
        <n x="2" s="1"/>
        <n x="3" s="1"/>
        <n x="4"/>
        <n x="5"/>
        <n x="19"/>
        <n x="22"/>
        <n x="89"/>
      </t>
    </mdx>
    <mdx n="0" f="v">
      <t c="8" si="8">
        <n x="1" s="1"/>
        <n x="2" s="1"/>
        <n x="3" s="1"/>
        <n x="4"/>
        <n x="5"/>
        <n x="19"/>
        <n x="13"/>
        <n x="89"/>
      </t>
    </mdx>
    <mdx n="0" f="v">
      <t c="8" si="8">
        <n x="1" s="1"/>
        <n x="2" s="1"/>
        <n x="3" s="1"/>
        <n x="4"/>
        <n x="5"/>
        <n x="19"/>
        <n x="26"/>
        <n x="89"/>
      </t>
    </mdx>
    <mdx n="0" f="v">
      <t c="8" si="8">
        <n x="1" s="1"/>
        <n x="2" s="1"/>
        <n x="3" s="1"/>
        <n x="4"/>
        <n x="5"/>
        <n x="19"/>
        <n x="27"/>
        <n x="89"/>
      </t>
    </mdx>
    <mdx n="0" f="v">
      <t c="8" si="8">
        <n x="1" s="1"/>
        <n x="2" s="1"/>
        <n x="3" s="1"/>
        <n x="4"/>
        <n x="5"/>
        <n x="19"/>
        <n x="28"/>
        <n x="89"/>
      </t>
    </mdx>
    <mdx n="0" f="v">
      <t c="7" si="8">
        <n x="1" s="1"/>
        <n x="2" s="1"/>
        <n x="3" s="1"/>
        <n x="4"/>
        <n x="5"/>
        <n x="30"/>
        <n x="89"/>
      </t>
    </mdx>
    <mdx n="0" f="v">
      <t c="8" si="8">
        <n x="1" s="1"/>
        <n x="2" s="1"/>
        <n x="3" s="1"/>
        <n x="4"/>
        <n x="5"/>
        <n x="30"/>
        <n x="20"/>
        <n x="89"/>
      </t>
    </mdx>
    <mdx n="0" f="v">
      <t c="8" si="8">
        <n x="1" s="1"/>
        <n x="2" s="1"/>
        <n x="3" s="1"/>
        <n x="4"/>
        <n x="5"/>
        <n x="30"/>
        <n x="21"/>
        <n x="89"/>
      </t>
    </mdx>
    <mdx n="0" f="v">
      <t c="8" si="8">
        <n x="1" s="1"/>
        <n x="2" s="1"/>
        <n x="3" s="1"/>
        <n x="4"/>
        <n x="5"/>
        <n x="30"/>
        <n x="22"/>
        <n x="89"/>
      </t>
    </mdx>
    <mdx n="0" f="v">
      <t c="8" si="8">
        <n x="1" s="1"/>
        <n x="2" s="1"/>
        <n x="3" s="1"/>
        <n x="4"/>
        <n x="5"/>
        <n x="30"/>
        <n x="13"/>
        <n x="89"/>
      </t>
    </mdx>
    <mdx n="0" f="v">
      <t c="8" si="8">
        <n x="1" s="1"/>
        <n x="2" s="1"/>
        <n x="3" s="1"/>
        <n x="4"/>
        <n x="5"/>
        <n x="30"/>
        <n x="31"/>
        <n x="89"/>
      </t>
    </mdx>
    <mdx n="0" f="v">
      <t c="8" si="8">
        <n x="1" s="1"/>
        <n x="2" s="1"/>
        <n x="3" s="1"/>
        <n x="4"/>
        <n x="5"/>
        <n x="30"/>
        <n x="25"/>
        <n x="89"/>
      </t>
    </mdx>
    <mdx n="0" f="v">
      <t c="8" si="8">
        <n x="1" s="1"/>
        <n x="2" s="1"/>
        <n x="3" s="1"/>
        <n x="4"/>
        <n x="5"/>
        <n x="30"/>
        <n x="27"/>
        <n x="89"/>
      </t>
    </mdx>
    <mdx n="0" f="v">
      <t c="8" si="8">
        <n x="1" s="1"/>
        <n x="2" s="1"/>
        <n x="3" s="1"/>
        <n x="4"/>
        <n x="5"/>
        <n x="30"/>
        <n x="28"/>
        <n x="89"/>
      </t>
    </mdx>
    <mdx n="0" f="v">
      <t c="8" si="8">
        <n x="1" s="1"/>
        <n x="2" s="1"/>
        <n x="3" s="1"/>
        <n x="4"/>
        <n x="5"/>
        <n x="30"/>
        <n x="29"/>
        <n x="89"/>
      </t>
    </mdx>
    <mdx n="0" f="v">
      <t c="8" si="8">
        <n x="1" s="1"/>
        <n x="2" s="1"/>
        <n x="3" s="1"/>
        <n x="4"/>
        <n x="5"/>
        <n x="30"/>
        <n x="32"/>
        <n x="89"/>
      </t>
    </mdx>
    <mdx n="0" f="v">
      <t c="7" si="8">
        <n x="1" s="1"/>
        <n x="2" s="1"/>
        <n x="3" s="1"/>
        <n x="4"/>
        <n x="5"/>
        <n x="33"/>
        <n x="89"/>
      </t>
    </mdx>
    <mdx n="0" f="v">
      <t c="8" si="8">
        <n x="1" s="1"/>
        <n x="2" s="1"/>
        <n x="3" s="1"/>
        <n x="4"/>
        <n x="5"/>
        <n x="34"/>
        <n x="20"/>
        <n x="89"/>
      </t>
    </mdx>
    <mdx n="0" f="v">
      <t c="8" si="8">
        <n x="1" s="1"/>
        <n x="2" s="1"/>
        <n x="3" s="1"/>
        <n x="4"/>
        <n x="5"/>
        <n x="34"/>
        <n x="21"/>
        <n x="89"/>
      </t>
    </mdx>
    <mdx n="0" f="v">
      <t c="8" si="8">
        <n x="1" s="1"/>
        <n x="2" s="1"/>
        <n x="3" s="1"/>
        <n x="4"/>
        <n x="5"/>
        <n x="34"/>
        <n x="35"/>
        <n x="89"/>
      </t>
    </mdx>
    <mdx n="0" f="v">
      <t c="8" si="8">
        <n x="1" s="1"/>
        <n x="2" s="1"/>
        <n x="3" s="1"/>
        <n x="4"/>
        <n x="5"/>
        <n x="34"/>
        <n x="36"/>
        <n x="89"/>
      </t>
    </mdx>
    <mdx n="0" f="v">
      <t c="8" si="8">
        <n x="1" s="1"/>
        <n x="2" s="1"/>
        <n x="3" s="1"/>
        <n x="4"/>
        <n x="5"/>
        <n x="34"/>
        <n x="90"/>
        <n x="89"/>
      </t>
    </mdx>
    <mdx n="0" f="v">
      <t c="8" si="8">
        <n x="1" s="1"/>
        <n x="2" s="1"/>
        <n x="3" s="1"/>
        <n x="4"/>
        <n x="5"/>
        <n x="34"/>
        <n x="22"/>
        <n x="89"/>
      </t>
    </mdx>
    <mdx n="0" f="v">
      <t c="8" si="8">
        <n x="1" s="1"/>
        <n x="2" s="1"/>
        <n x="3" s="1"/>
        <n x="4"/>
        <n x="5"/>
        <n x="34"/>
        <n x="23"/>
        <n x="89"/>
      </t>
    </mdx>
    <mdx n="0" f="v">
      <t c="8" si="8">
        <n x="1" s="1"/>
        <n x="2" s="1"/>
        <n x="3" s="1"/>
        <n x="4"/>
        <n x="5"/>
        <n x="34"/>
        <n x="24"/>
        <n x="89"/>
      </t>
    </mdx>
    <mdx n="0" f="v">
      <t c="8" si="8">
        <n x="1" s="1"/>
        <n x="2" s="1"/>
        <n x="3" s="1"/>
        <n x="4"/>
        <n x="5"/>
        <n x="34"/>
        <n x="38"/>
        <n x="89"/>
      </t>
    </mdx>
    <mdx n="0" f="v">
      <t c="7" si="8">
        <n x="1" s="1"/>
        <n x="2" s="1"/>
        <n x="3" s="1"/>
        <n x="4"/>
        <n x="5"/>
        <n x="39"/>
        <n x="89"/>
      </t>
    </mdx>
    <mdx n="0" f="v">
      <t c="7" si="8">
        <n x="1" s="1"/>
        <n x="2" s="1"/>
        <n x="3" s="1"/>
        <n x="4"/>
        <n x="5"/>
        <n x="40"/>
        <n x="89"/>
      </t>
    </mdx>
    <mdx n="0" f="v">
      <t c="8" si="8">
        <n x="1" s="1"/>
        <n x="2" s="1"/>
        <n x="3" s="1"/>
        <n x="4"/>
        <n x="5"/>
        <n x="40"/>
        <n x="20"/>
        <n x="89"/>
      </t>
    </mdx>
    <mdx n="0" f="v">
      <t c="8" si="8">
        <n x="1" s="1"/>
        <n x="2" s="1"/>
        <n x="3" s="1"/>
        <n x="4"/>
        <n x="5"/>
        <n x="40"/>
        <n x="21"/>
        <n x="89"/>
      </t>
    </mdx>
    <mdx n="0" f="v">
      <t c="8" si="8">
        <n x="1" s="1"/>
        <n x="2" s="1"/>
        <n x="3" s="1"/>
        <n x="4"/>
        <n x="5"/>
        <n x="40"/>
        <n x="22"/>
        <n x="89"/>
      </t>
    </mdx>
    <mdx n="0" f="v">
      <t c="8" si="8">
        <n x="1" s="1"/>
        <n x="2" s="1"/>
        <n x="3" s="1"/>
        <n x="4"/>
        <n x="5"/>
        <n x="40"/>
        <n x="13"/>
        <n x="89"/>
      </t>
    </mdx>
    <mdx n="0" f="v">
      <t c="8" si="8">
        <n x="1" s="1"/>
        <n x="2" s="1"/>
        <n x="3" s="1"/>
        <n x="4"/>
        <n x="5"/>
        <n x="40"/>
        <n x="24"/>
        <n x="89"/>
      </t>
    </mdx>
    <mdx n="0" f="v">
      <t c="8" si="8">
        <n x="1" s="1"/>
        <n x="2" s="1"/>
        <n x="3" s="1"/>
        <n x="4"/>
        <n x="5"/>
        <n x="40"/>
        <n x="31"/>
        <n x="89"/>
      </t>
    </mdx>
    <mdx n="0" f="v">
      <t c="8" si="8">
        <n x="1" s="1"/>
        <n x="2" s="1"/>
        <n x="3" s="1"/>
        <n x="4"/>
        <n x="5"/>
        <n x="40"/>
        <n x="25"/>
        <n x="89"/>
      </t>
    </mdx>
    <mdx n="0" f="v">
      <t c="8" si="8">
        <n x="1" s="1"/>
        <n x="2" s="1"/>
        <n x="3" s="1"/>
        <n x="4"/>
        <n x="5"/>
        <n x="40"/>
        <n x="26"/>
        <n x="89"/>
      </t>
    </mdx>
    <mdx n="0" f="v">
      <t c="8" si="8">
        <n x="1" s="1"/>
        <n x="2" s="1"/>
        <n x="3" s="1"/>
        <n x="4"/>
        <n x="5"/>
        <n x="40"/>
        <n x="32"/>
        <n x="89"/>
      </t>
    </mdx>
    <mdx n="0" f="v">
      <t c="7" si="8">
        <n x="1" s="1"/>
        <n x="2" s="1"/>
        <n x="3" s="1"/>
        <n x="4"/>
        <n x="5"/>
        <n x="41"/>
        <n x="89"/>
      </t>
    </mdx>
    <mdx n="0" f="v">
      <t c="8" si="8">
        <n x="1" s="1"/>
        <n x="2" s="1"/>
        <n x="3" s="1"/>
        <n x="4"/>
        <n x="5"/>
        <n x="41"/>
        <n x="20"/>
        <n x="89"/>
      </t>
    </mdx>
    <mdx n="0" f="v">
      <t c="8" si="8">
        <n x="1" s="1"/>
        <n x="2" s="1"/>
        <n x="3" s="1"/>
        <n x="4"/>
        <n x="5"/>
        <n x="41"/>
        <n x="42"/>
        <n x="89"/>
      </t>
    </mdx>
    <mdx n="0" f="v">
      <t c="8" si="8">
        <n x="1" s="1"/>
        <n x="2" s="1"/>
        <n x="3" s="1"/>
        <n x="4"/>
        <n x="5"/>
        <n x="41"/>
        <n x="23"/>
        <n x="89"/>
      </t>
    </mdx>
    <mdx n="0" f="v">
      <t c="7" si="8">
        <n x="1" s="1"/>
        <n x="2" s="1"/>
        <n x="3" s="1"/>
        <n x="4"/>
        <n x="5"/>
        <n x="43"/>
        <n x="89"/>
      </t>
    </mdx>
    <mdx n="0" f="v">
      <t c="7" si="8">
        <n x="1" s="1"/>
        <n x="2" s="1"/>
        <n x="3" s="1"/>
        <n x="4"/>
        <n x="5"/>
        <n x="44"/>
        <n x="89"/>
      </t>
    </mdx>
    <mdx n="0" f="v">
      <t c="8" si="8">
        <n x="1" s="1"/>
        <n x="2" s="1"/>
        <n x="3" s="1"/>
        <n x="4"/>
        <n x="5"/>
        <n x="44"/>
        <n x="20"/>
        <n x="89"/>
      </t>
    </mdx>
    <mdx n="0" f="v">
      <t c="8" si="8">
        <n x="1" s="1"/>
        <n x="2" s="1"/>
        <n x="3" s="1"/>
        <n x="4"/>
        <n x="5"/>
        <n x="44"/>
        <n x="22"/>
        <n x="89"/>
      </t>
    </mdx>
    <mdx n="0" f="v">
      <t c="8" si="8">
        <n x="1" s="1"/>
        <n x="2" s="1"/>
        <n x="3" s="1"/>
        <n x="4"/>
        <n x="5"/>
        <n x="44"/>
        <n x="13"/>
        <n x="89"/>
      </t>
    </mdx>
    <mdx n="0" f="v">
      <t c="8" si="8">
        <n x="1" s="1"/>
        <n x="2" s="1"/>
        <n x="3" s="1"/>
        <n x="4"/>
        <n x="5"/>
        <n x="44"/>
        <n x="32"/>
        <n x="89"/>
      </t>
    </mdx>
    <mdx n="0" f="v">
      <t c="7" si="8">
        <n x="1" s="1"/>
        <n x="2" s="1"/>
        <n x="3" s="1"/>
        <n x="4"/>
        <n x="5"/>
        <n x="45"/>
        <n x="89"/>
      </t>
    </mdx>
    <mdx n="0" f="v">
      <t c="8" si="8">
        <n x="1" s="1"/>
        <n x="2" s="1"/>
        <n x="3" s="1"/>
        <n x="4"/>
        <n x="5"/>
        <n x="45"/>
        <n x="20"/>
        <n x="89"/>
      </t>
    </mdx>
    <mdx n="0" f="v">
      <t c="8" si="8">
        <n x="1" s="1"/>
        <n x="2" s="1"/>
        <n x="3" s="1"/>
        <n x="4"/>
        <n x="5"/>
        <n x="45"/>
        <n x="22"/>
        <n x="89"/>
      </t>
    </mdx>
    <mdx n="0" f="v">
      <t c="8" si="8">
        <n x="1" s="1"/>
        <n x="2" s="1"/>
        <n x="3" s="1"/>
        <n x="4"/>
        <n x="5"/>
        <n x="45"/>
        <n x="13"/>
        <n x="89"/>
      </t>
    </mdx>
    <mdx n="0" f="v">
      <t c="7" si="8">
        <n x="1" s="1"/>
        <n x="2" s="1"/>
        <n x="3" s="1"/>
        <n x="4"/>
        <n x="5"/>
        <n x="46"/>
        <n x="89"/>
      </t>
    </mdx>
    <mdx n="0" f="v">
      <t c="8" si="8">
        <n x="1" s="1"/>
        <n x="2" s="1"/>
        <n x="3" s="1"/>
        <n x="4"/>
        <n x="5"/>
        <n x="46"/>
        <n x="20"/>
        <n x="89"/>
      </t>
    </mdx>
    <mdx n="0" f="v">
      <t c="8" si="8">
        <n x="1" s="1"/>
        <n x="2" s="1"/>
        <n x="3" s="1"/>
        <n x="4"/>
        <n x="5"/>
        <n x="46"/>
        <n x="21"/>
        <n x="89"/>
      </t>
    </mdx>
    <mdx n="0" f="v">
      <t c="8" si="8">
        <n x="1" s="1"/>
        <n x="2" s="1"/>
        <n x="3" s="1"/>
        <n x="4"/>
        <n x="5"/>
        <n x="46"/>
        <n x="22"/>
        <n x="89"/>
      </t>
    </mdx>
    <mdx n="0" f="v">
      <t c="8" si="8">
        <n x="1" s="1"/>
        <n x="2" s="1"/>
        <n x="3" s="1"/>
        <n x="4"/>
        <n x="5"/>
        <n x="46"/>
        <n x="13"/>
        <n x="89"/>
      </t>
    </mdx>
    <mdx n="0" f="v">
      <t c="7" si="8">
        <n x="1" s="1"/>
        <n x="2" s="1"/>
        <n x="3" s="1"/>
        <n x="4"/>
        <n x="5"/>
        <n x="47"/>
        <n x="89"/>
      </t>
    </mdx>
    <mdx n="0" f="v">
      <t c="7" si="8">
        <n x="1" s="1"/>
        <n x="2" s="1"/>
        <n x="3" s="1"/>
        <n x="4"/>
        <n x="5"/>
        <n x="48"/>
        <n x="89"/>
      </t>
    </mdx>
    <mdx n="0" f="v">
      <t c="7" si="8">
        <n x="1" s="1"/>
        <n x="2" s="1"/>
        <n x="3" s="1"/>
        <n x="4"/>
        <n x="5"/>
        <n x="49"/>
        <n x="89"/>
      </t>
    </mdx>
    <mdx n="0" f="v">
      <t c="8" si="8">
        <n x="1" s="1"/>
        <n x="2" s="1"/>
        <n x="3" s="1"/>
        <n x="4"/>
        <n x="5"/>
        <n x="49"/>
        <n x="50"/>
        <n x="89"/>
      </t>
    </mdx>
    <mdx n="0" f="v">
      <t c="7" si="8">
        <n x="1" s="1"/>
        <n x="2" s="1"/>
        <n x="3" s="1"/>
        <n x="4"/>
        <n x="5"/>
        <n x="51"/>
        <n x="89"/>
      </t>
    </mdx>
    <mdx n="0" f="v">
      <t c="7" si="8">
        <n x="1" s="1"/>
        <n x="2" s="1"/>
        <n x="3" s="1"/>
        <n x="4"/>
        <n x="52"/>
        <n x="6"/>
        <n x="89"/>
      </t>
    </mdx>
    <mdx n="0" f="v">
      <t c="7" si="8">
        <n x="1" s="1"/>
        <n x="2" s="1"/>
        <n x="3" s="1"/>
        <n x="4"/>
        <n x="52"/>
        <n x="33"/>
        <n x="89"/>
      </t>
    </mdx>
    <mdx n="0" f="v">
      <t c="7" si="8">
        <n x="1" s="1"/>
        <n x="2" s="1"/>
        <n x="3" s="1"/>
        <n x="4"/>
        <n x="52"/>
        <n x="53"/>
        <n x="89"/>
      </t>
    </mdx>
    <mdx n="0" f="v">
      <t c="8" si="8">
        <n x="1" s="1"/>
        <n x="2" s="1"/>
        <n x="3" s="1"/>
        <n x="4"/>
        <n x="52"/>
        <n x="53"/>
        <n x="20"/>
        <n x="89"/>
      </t>
    </mdx>
    <mdx n="0" f="v">
      <t c="8" si="8">
        <n x="1" s="1"/>
        <n x="2" s="1"/>
        <n x="3" s="1"/>
        <n x="4"/>
        <n x="52"/>
        <n x="53"/>
        <n x="21"/>
        <n x="89"/>
      </t>
    </mdx>
    <mdx n="0" f="v">
      <t c="7" si="8">
        <n x="1" s="1"/>
        <n x="2" s="1"/>
        <n x="3" s="1"/>
        <n x="4"/>
        <n x="52"/>
        <n x="39"/>
        <n x="89"/>
      </t>
    </mdx>
    <mdx n="0" f="v">
      <t c="7" si="8">
        <n x="1" s="1"/>
        <n x="2" s="1"/>
        <n x="3" s="1"/>
        <n x="4"/>
        <n x="52"/>
        <n x="43"/>
        <n x="89"/>
      </t>
    </mdx>
    <mdx n="0" f="v">
      <t c="7" si="8">
        <n x="1" s="1"/>
        <n x="2" s="1"/>
        <n x="3" s="1"/>
        <n x="4"/>
        <n x="52"/>
        <n x="45"/>
        <n x="89"/>
      </t>
    </mdx>
    <mdx n="0" f="v">
      <t c="8" si="8">
        <n x="1" s="1"/>
        <n x="2" s="1"/>
        <n x="3" s="1"/>
        <n x="4"/>
        <n x="52"/>
        <n x="45"/>
        <n x="20"/>
        <n x="89"/>
      </t>
    </mdx>
    <mdx n="0" f="v">
      <t c="8" si="8">
        <n x="1" s="1"/>
        <n x="2" s="1"/>
        <n x="3" s="1"/>
        <n x="4"/>
        <n x="52"/>
        <n x="45"/>
        <n x="22"/>
        <n x="89"/>
      </t>
    </mdx>
    <mdx n="0" f="v">
      <t c="8" si="8">
        <n x="1" s="1"/>
        <n x="2" s="1"/>
        <n x="3" s="1"/>
        <n x="4"/>
        <n x="52"/>
        <n x="45"/>
        <n x="13"/>
        <n x="89"/>
      </t>
    </mdx>
    <mdx n="0" f="v">
      <t c="7" si="8">
        <n x="1" s="1"/>
        <n x="2" s="1"/>
        <n x="3" s="1"/>
        <n x="4"/>
        <n x="52"/>
        <n x="46"/>
        <n x="89"/>
      </t>
    </mdx>
    <mdx n="0" f="v">
      <t c="8" si="8">
        <n x="1" s="1"/>
        <n x="2" s="1"/>
        <n x="3" s="1"/>
        <n x="4"/>
        <n x="52"/>
        <n x="46"/>
        <n x="20"/>
        <n x="89"/>
      </t>
    </mdx>
    <mdx n="0" f="v">
      <t c="8" si="8">
        <n x="1" s="1"/>
        <n x="2" s="1"/>
        <n x="3" s="1"/>
        <n x="4"/>
        <n x="52"/>
        <n x="46"/>
        <n x="22"/>
        <n x="89"/>
      </t>
    </mdx>
    <mdx n="0" f="v">
      <t c="8" si="8">
        <n x="1" s="1"/>
        <n x="2" s="1"/>
        <n x="3" s="1"/>
        <n x="4"/>
        <n x="52"/>
        <n x="46"/>
        <n x="13"/>
        <n x="89"/>
      </t>
    </mdx>
    <mdx n="0" f="v">
      <t c="7" si="8">
        <n x="1" s="1"/>
        <n x="2" s="1"/>
        <n x="3" s="1"/>
        <n x="4"/>
        <n x="52"/>
        <n x="47"/>
        <n x="89"/>
      </t>
    </mdx>
    <mdx n="0" f="v">
      <t c="7" si="8">
        <n x="1" s="1"/>
        <n x="2" s="1"/>
        <n x="3" s="1"/>
        <n x="4"/>
        <n x="52"/>
        <n x="48"/>
        <n x="89"/>
      </t>
    </mdx>
    <mdx n="0" f="v">
      <t c="7" si="8">
        <n x="1" s="1"/>
        <n x="2" s="1"/>
        <n x="3" s="1"/>
        <n x="4"/>
        <n x="52"/>
        <n x="49"/>
        <n x="89"/>
      </t>
    </mdx>
    <mdx n="0" f="v">
      <t c="8" si="8">
        <n x="1" s="1"/>
        <n x="2" s="1"/>
        <n x="3" s="1"/>
        <n x="4"/>
        <n x="52"/>
        <n x="49"/>
        <n x="50"/>
        <n x="89"/>
      </t>
    </mdx>
    <mdx n="0" f="v">
      <t c="7">
        <n x="1" s="1"/>
        <n x="2" s="1"/>
        <n x="3" s="1"/>
        <n x="81"/>
        <n x="82"/>
        <n x="39"/>
        <n x="89"/>
      </t>
    </mdx>
    <mdx n="0" f="v">
      <t c="7">
        <n x="1" s="1"/>
        <n x="2" s="1"/>
        <n x="3" s="1"/>
        <n x="81"/>
        <n x="83"/>
        <n x="39"/>
        <n x="89"/>
      </t>
    </mdx>
    <mdx n="0" f="v">
      <t c="7">
        <n x="1" s="1"/>
        <n x="2" s="1"/>
        <n x="3" s="1"/>
        <n x="84"/>
        <n x="52"/>
        <n x="39"/>
        <n x="89"/>
      </t>
    </mdx>
    <mdx n="0" f="v">
      <t c="8">
        <n x="1" s="1"/>
        <n x="2" s="1"/>
        <n x="3" s="1"/>
        <n x="84"/>
        <n x="52"/>
        <n x="39"/>
        <n x="20"/>
        <n x="89"/>
      </t>
    </mdx>
    <mdx n="0" f="v">
      <t c="8">
        <n x="1" s="1"/>
        <n x="2" s="1"/>
        <n x="3" s="1"/>
        <n x="84"/>
        <n x="52"/>
        <n x="39"/>
        <n x="21"/>
        <n x="89"/>
      </t>
    </mdx>
    <mdx n="0" f="v">
      <t c="8">
        <n x="1" s="1"/>
        <n x="2" s="1"/>
        <n x="3" s="1"/>
        <n x="84"/>
        <n x="52"/>
        <n x="39"/>
        <n x="22"/>
        <n x="89"/>
      </t>
    </mdx>
    <mdx n="0" f="v">
      <t c="8">
        <n x="1" s="1"/>
        <n x="2" s="1"/>
        <n x="3" s="1"/>
        <n x="84"/>
        <n x="52"/>
        <n x="39"/>
        <n x="13"/>
        <n x="89"/>
      </t>
    </mdx>
    <mdx n="0" f="v">
      <t c="8">
        <n x="1" s="1"/>
        <n x="2" s="1"/>
        <n x="3" s="1"/>
        <n x="84"/>
        <n x="52"/>
        <n x="39"/>
        <n x="23"/>
        <n x="89"/>
      </t>
    </mdx>
    <mdx n="0" f="v">
      <t c="8">
        <n x="1" s="1"/>
        <n x="2" s="1"/>
        <n x="3" s="1"/>
        <n x="84"/>
        <n x="52"/>
        <n x="39"/>
        <n x="24"/>
        <n x="89"/>
      </t>
    </mdx>
    <mdx n="0" f="v">
      <t c="8">
        <n x="1" s="1"/>
        <n x="2" s="1"/>
        <n x="3" s="1"/>
        <n x="84"/>
        <n x="52"/>
        <n x="39"/>
        <n x="31"/>
        <n x="89"/>
      </t>
    </mdx>
    <mdx n="0" f="v">
      <t c="8">
        <n x="1" s="1"/>
        <n x="2" s="1"/>
        <n x="3" s="1"/>
        <n x="84"/>
        <n x="52"/>
        <n x="39"/>
        <n x="25"/>
        <n x="89"/>
      </t>
    </mdx>
    <mdx n="0" f="v">
      <t c="8">
        <n x="1" s="1"/>
        <n x="2" s="1"/>
        <n x="3" s="1"/>
        <n x="84"/>
        <n x="52"/>
        <n x="39"/>
        <n x="26"/>
        <n x="89"/>
      </t>
    </mdx>
    <mdx n="0" f="v">
      <t c="8">
        <n x="1" s="1"/>
        <n x="2" s="1"/>
        <n x="3" s="1"/>
        <n x="84"/>
        <n x="52"/>
        <n x="39"/>
        <n x="85"/>
        <n x="89"/>
      </t>
    </mdx>
    <mdx n="0" f="v">
      <t c="8">
        <n x="1" s="1"/>
        <n x="2" s="1"/>
        <n x="3" s="1"/>
        <n x="84"/>
        <n x="52"/>
        <n x="39"/>
        <n x="38"/>
        <n x="89"/>
      </t>
    </mdx>
    <mdx n="0" f="v">
      <t c="8">
        <n x="1" s="1"/>
        <n x="2" s="1"/>
        <n x="3" s="1"/>
        <n x="84"/>
        <n x="52"/>
        <n x="39"/>
        <n x="72"/>
        <n x="89"/>
      </t>
    </mdx>
    <mdx n="0" f="v">
      <t c="8">
        <n x="1" s="1"/>
        <n x="2" s="1"/>
        <n x="3" s="1"/>
        <n x="84"/>
        <n x="52"/>
        <n x="39"/>
        <n x="50"/>
        <n x="89"/>
      </t>
    </mdx>
    <mdx n="0" f="v">
      <t c="7" si="8">
        <n x="1" s="1"/>
        <n x="2" s="1"/>
        <n x="68" s="1"/>
        <n x="4"/>
        <n x="5"/>
        <n x="6"/>
        <n x="89"/>
      </t>
    </mdx>
    <mdx n="0" f="v">
      <t c="7" si="8">
        <n x="1" s="1"/>
        <n x="2" s="1"/>
        <n x="68" s="1"/>
        <n x="4"/>
        <n x="5"/>
        <n x="9"/>
        <n x="89"/>
      </t>
    </mdx>
    <mdx n="0" f="v">
      <t c="7" si="8">
        <n x="1" s="1"/>
        <n x="2" s="1"/>
        <n x="68" s="1"/>
        <n x="4"/>
        <n x="5"/>
        <n x="10"/>
        <n x="89"/>
      </t>
    </mdx>
    <mdx n="0" f="v">
      <t c="7" si="8">
        <n x="1" s="1"/>
        <n x="2" s="1"/>
        <n x="68" s="1"/>
        <n x="4"/>
        <n x="5"/>
        <n x="11"/>
        <n x="89"/>
      </t>
    </mdx>
    <mdx n="0" f="v">
      <t c="7" si="8">
        <n x="1" s="1"/>
        <n x="2" s="1"/>
        <n x="68" s="1"/>
        <n x="4"/>
        <n x="5"/>
        <n x="12"/>
        <n x="89"/>
      </t>
    </mdx>
    <mdx n="0" f="v">
      <t c="8" si="8">
        <n x="1" s="1"/>
        <n x="2" s="1"/>
        <n x="68" s="1"/>
        <n x="4"/>
        <n x="5"/>
        <n x="12"/>
        <n x="13"/>
        <n x="89"/>
      </t>
    </mdx>
    <mdx n="0" f="v">
      <t c="8" si="8">
        <n x="1" s="1"/>
        <n x="2" s="1"/>
        <n x="68" s="1"/>
        <n x="4"/>
        <n x="5"/>
        <n x="12"/>
        <n x="57"/>
        <n x="89"/>
      </t>
    </mdx>
    <mdx n="0" f="v">
      <t c="7" si="8">
        <n x="1" s="1"/>
        <n x="2" s="1"/>
        <n x="68" s="1"/>
        <n x="4"/>
        <n x="5"/>
        <n x="14"/>
        <n x="89"/>
      </t>
    </mdx>
    <mdx n="0" f="v">
      <t c="8" si="8">
        <n x="1" s="1"/>
        <n x="2" s="1"/>
        <n x="68" s="1"/>
        <n x="4"/>
        <n x="5"/>
        <n x="14"/>
        <n x="13"/>
        <n x="89"/>
      </t>
    </mdx>
    <mdx n="0" f="v">
      <t c="7" si="8">
        <n x="1" s="1"/>
        <n x="2" s="1"/>
        <n x="68" s="1"/>
        <n x="4"/>
        <n x="5"/>
        <n x="15"/>
        <n x="89"/>
      </t>
    </mdx>
    <mdx n="0" f="v">
      <t c="7" si="8">
        <n x="1" s="1"/>
        <n x="2" s="1"/>
        <n x="68" s="1"/>
        <n x="4"/>
        <n x="5"/>
        <n x="16"/>
        <n x="89"/>
      </t>
    </mdx>
    <mdx n="0" f="v">
      <t c="8" si="8">
        <n x="1" s="1"/>
        <n x="2" s="1"/>
        <n x="68" s="1"/>
        <n x="4"/>
        <n x="5"/>
        <n x="16"/>
        <n x="13"/>
        <n x="89"/>
      </t>
    </mdx>
    <mdx n="0" f="v">
      <t c="7" si="8">
        <n x="1" s="1"/>
        <n x="2" s="1"/>
        <n x="68" s="1"/>
        <n x="4"/>
        <n x="5"/>
        <n x="17"/>
        <n x="89"/>
      </t>
    </mdx>
    <mdx n="0" f="v">
      <t c="7" si="8">
        <n x="1" s="1"/>
        <n x="2" s="1"/>
        <n x="68" s="1"/>
        <n x="4"/>
        <n x="5"/>
        <n x="18"/>
        <n x="89"/>
      </t>
    </mdx>
    <mdx n="0" f="v">
      <t c="7" si="8">
        <n x="1" s="1"/>
        <n x="2" s="1"/>
        <n x="68" s="1"/>
        <n x="4"/>
        <n x="5"/>
        <n x="56"/>
        <n x="89"/>
      </t>
    </mdx>
    <mdx n="0" f="v">
      <t c="7" si="8">
        <n x="1" s="1"/>
        <n x="2" s="1"/>
        <n x="68" s="1"/>
        <n x="4"/>
        <n x="5"/>
        <n x="19"/>
        <n x="89"/>
      </t>
    </mdx>
    <mdx n="0" f="v">
      <t c="8" si="8">
        <n x="1" s="1"/>
        <n x="2" s="1"/>
        <n x="68" s="1"/>
        <n x="4"/>
        <n x="5"/>
        <n x="19"/>
        <n x="20"/>
        <n x="89"/>
      </t>
    </mdx>
    <mdx n="0" f="v">
      <t c="8" si="8">
        <n x="1" s="1"/>
        <n x="2" s="1"/>
        <n x="68" s="1"/>
        <n x="4"/>
        <n x="5"/>
        <n x="19"/>
        <n x="21"/>
        <n x="89"/>
      </t>
    </mdx>
    <mdx n="0" f="v">
      <t c="8" si="8">
        <n x="1" s="1"/>
        <n x="2" s="1"/>
        <n x="68" s="1"/>
        <n x="4"/>
        <n x="5"/>
        <n x="19"/>
        <n x="22"/>
        <n x="89"/>
      </t>
    </mdx>
    <mdx n="0" f="v">
      <t c="8" si="8">
        <n x="1" s="1"/>
        <n x="2" s="1"/>
        <n x="68" s="1"/>
        <n x="4"/>
        <n x="5"/>
        <n x="19"/>
        <n x="13"/>
        <n x="89"/>
      </t>
    </mdx>
    <mdx n="0" f="v">
      <t c="8" si="8">
        <n x="1" s="1"/>
        <n x="2" s="1"/>
        <n x="68" s="1"/>
        <n x="4"/>
        <n x="5"/>
        <n x="19"/>
        <n x="27"/>
        <n x="89"/>
      </t>
    </mdx>
    <mdx n="0" f="v">
      <t c="8" si="8">
        <n x="1" s="1"/>
        <n x="2" s="1"/>
        <n x="68" s="1"/>
        <n x="4"/>
        <n x="5"/>
        <n x="19"/>
        <n x="28"/>
        <n x="89"/>
      </t>
    </mdx>
    <mdx n="0" f="v">
      <t c="7" si="8">
        <n x="1" s="1"/>
        <n x="2" s="1"/>
        <n x="68" s="1"/>
        <n x="4"/>
        <n x="5"/>
        <n x="30"/>
        <n x="89"/>
      </t>
    </mdx>
    <mdx n="0" f="v">
      <t c="8" si="8">
        <n x="1" s="1"/>
        <n x="2" s="1"/>
        <n x="68" s="1"/>
        <n x="4"/>
        <n x="5"/>
        <n x="30"/>
        <n x="20"/>
        <n x="89"/>
      </t>
    </mdx>
    <mdx n="0" f="v">
      <t c="8" si="8">
        <n x="1" s="1"/>
        <n x="2" s="1"/>
        <n x="68" s="1"/>
        <n x="4"/>
        <n x="5"/>
        <n x="30"/>
        <n x="21"/>
        <n x="89"/>
      </t>
    </mdx>
    <mdx n="0" f="v">
      <t c="8" si="8">
        <n x="1" s="1"/>
        <n x="2" s="1"/>
        <n x="68" s="1"/>
        <n x="4"/>
        <n x="5"/>
        <n x="30"/>
        <n x="27"/>
        <n x="89"/>
      </t>
    </mdx>
    <mdx n="0" f="v">
      <t c="8" si="8">
        <n x="1" s="1"/>
        <n x="2" s="1"/>
        <n x="68" s="1"/>
        <n x="4"/>
        <n x="5"/>
        <n x="30"/>
        <n x="28"/>
        <n x="89"/>
      </t>
    </mdx>
    <mdx n="0" f="v">
      <t c="8" si="8">
        <n x="1" s="1"/>
        <n x="2" s="1"/>
        <n x="68" s="1"/>
        <n x="4"/>
        <n x="5"/>
        <n x="30"/>
        <n x="32"/>
        <n x="89"/>
      </t>
    </mdx>
    <mdx n="0" f="v">
      <t c="7" si="8">
        <n x="1" s="1"/>
        <n x="2" s="1"/>
        <n x="68" s="1"/>
        <n x="4"/>
        <n x="5"/>
        <n x="33"/>
        <n x="89"/>
      </t>
    </mdx>
    <mdx n="0" f="v">
      <t c="8" si="8">
        <n x="1" s="1"/>
        <n x="2" s="1"/>
        <n x="68" s="1"/>
        <n x="4"/>
        <n x="5"/>
        <n x="34"/>
        <n x="20"/>
        <n x="89"/>
      </t>
    </mdx>
    <mdx n="0" f="v">
      <t c="8" si="8">
        <n x="1" s="1"/>
        <n x="2" s="1"/>
        <n x="68" s="1"/>
        <n x="4"/>
        <n x="5"/>
        <n x="34"/>
        <n x="21"/>
        <n x="89"/>
      </t>
    </mdx>
    <mdx n="0" f="v">
      <t c="8" si="8">
        <n x="1" s="1"/>
        <n x="2" s="1"/>
        <n x="68" s="1"/>
        <n x="4"/>
        <n x="5"/>
        <n x="34"/>
        <n x="69"/>
        <n x="89"/>
      </t>
    </mdx>
    <mdx n="0" f="v">
      <t c="8" si="8">
        <n x="1" s="1"/>
        <n x="2" s="1"/>
        <n x="68" s="1"/>
        <n x="4"/>
        <n x="5"/>
        <n x="34"/>
        <n x="59"/>
        <n x="89"/>
      </t>
    </mdx>
    <mdx n="0" f="v">
      <t c="8" si="8">
        <n x="1" s="1"/>
        <n x="2" s="1"/>
        <n x="68" s="1"/>
        <n x="4"/>
        <n x="5"/>
        <n x="34"/>
        <n x="60"/>
        <n x="89"/>
      </t>
    </mdx>
    <mdx n="0" f="v">
      <t c="8" si="8">
        <n x="1" s="1"/>
        <n x="2" s="1"/>
        <n x="68" s="1"/>
        <n x="4"/>
        <n x="5"/>
        <n x="34"/>
        <n x="70"/>
        <n x="89"/>
      </t>
    </mdx>
    <mdx n="0" f="v">
      <t c="8" si="8">
        <n x="1" s="1"/>
        <n x="2" s="1"/>
        <n x="68" s="1"/>
        <n x="4"/>
        <n x="5"/>
        <n x="34"/>
        <n x="61"/>
        <n x="89"/>
      </t>
    </mdx>
    <mdx n="0" f="v">
      <t c="8" si="8">
        <n x="1" s="1"/>
        <n x="2" s="1"/>
        <n x="68" s="1"/>
        <n x="4"/>
        <n x="5"/>
        <n x="34"/>
        <n x="62"/>
        <n x="89"/>
      </t>
    </mdx>
    <mdx n="0" f="v">
      <t c="8" si="8">
        <n x="1" s="1"/>
        <n x="2" s="1"/>
        <n x="68" s="1"/>
        <n x="4"/>
        <n x="5"/>
        <n x="34"/>
        <n x="63"/>
        <n x="89"/>
      </t>
    </mdx>
    <mdx n="0" f="v">
      <t c="8" si="8">
        <n x="1" s="1"/>
        <n x="2" s="1"/>
        <n x="68" s="1"/>
        <n x="4"/>
        <n x="5"/>
        <n x="34"/>
        <n x="35"/>
        <n x="89"/>
      </t>
    </mdx>
    <mdx n="0" f="v">
      <t c="8" si="8">
        <n x="1" s="1"/>
        <n x="2" s="1"/>
        <n x="68" s="1"/>
        <n x="4"/>
        <n x="5"/>
        <n x="34"/>
        <n x="36"/>
        <n x="89"/>
      </t>
    </mdx>
    <mdx n="0" f="v">
      <t c="8" si="8">
        <n x="1" s="1"/>
        <n x="2" s="1"/>
        <n x="68" s="1"/>
        <n x="4"/>
        <n x="5"/>
        <n x="34"/>
        <n x="37"/>
        <n x="89"/>
      </t>
    </mdx>
    <mdx n="0" f="v">
      <t c="8" si="8">
        <n x="1" s="1"/>
        <n x="2" s="1"/>
        <n x="68" s="1"/>
        <n x="4"/>
        <n x="5"/>
        <n x="34"/>
        <n x="22"/>
        <n x="89"/>
      </t>
    </mdx>
    <mdx n="0" f="v">
      <t c="8" si="8">
        <n x="1" s="1"/>
        <n x="2" s="1"/>
        <n x="68" s="1"/>
        <n x="4"/>
        <n x="5"/>
        <n x="34"/>
        <n x="13"/>
        <n x="89"/>
      </t>
    </mdx>
    <mdx n="0" f="v">
      <t c="8" si="8">
        <n x="1" s="1"/>
        <n x="2" s="1"/>
        <n x="68" s="1"/>
        <n x="4"/>
        <n x="5"/>
        <n x="34"/>
        <n x="23"/>
        <n x="89"/>
      </t>
    </mdx>
    <mdx n="0" f="v">
      <t c="8" si="8">
        <n x="1" s="1"/>
        <n x="2" s="1"/>
        <n x="68" s="1"/>
        <n x="4"/>
        <n x="5"/>
        <n x="34"/>
        <n x="24"/>
        <n x="89"/>
      </t>
    </mdx>
    <mdx n="0" f="v">
      <t c="8" si="8">
        <n x="1" s="1"/>
        <n x="2" s="1"/>
        <n x="68" s="1"/>
        <n x="4"/>
        <n x="5"/>
        <n x="34"/>
        <n x="25"/>
        <n x="89"/>
      </t>
    </mdx>
    <mdx n="0" f="v">
      <t c="8" si="8">
        <n x="1" s="1"/>
        <n x="2" s="1"/>
        <n x="68" s="1"/>
        <n x="4"/>
        <n x="5"/>
        <n x="34"/>
        <n x="38"/>
        <n x="89"/>
      </t>
    </mdx>
    <mdx n="0" f="v">
      <t c="8" si="8">
        <n x="1" s="1"/>
        <n x="2" s="1"/>
        <n x="68" s="1"/>
        <n x="4"/>
        <n x="5"/>
        <n x="34"/>
        <n x="32"/>
        <n x="89"/>
      </t>
    </mdx>
    <mdx n="0" f="v">
      <t c="7" si="8">
        <n x="1" s="1"/>
        <n x="2" s="1"/>
        <n x="68" s="1"/>
        <n x="4"/>
        <n x="5"/>
        <n x="39"/>
        <n x="89"/>
      </t>
    </mdx>
    <mdx n="0" f="v">
      <t c="7" si="8">
        <n x="1" s="1"/>
        <n x="2" s="1"/>
        <n x="68" s="1"/>
        <n x="4"/>
        <n x="5"/>
        <n x="40"/>
        <n x="89"/>
      </t>
    </mdx>
    <mdx n="0" f="v">
      <t c="8" si="8">
        <n x="1" s="1"/>
        <n x="2" s="1"/>
        <n x="68" s="1"/>
        <n x="4"/>
        <n x="5"/>
        <n x="40"/>
        <n x="20"/>
        <n x="89"/>
      </t>
    </mdx>
    <mdx n="0" f="v">
      <t c="8" si="8">
        <n x="1" s="1"/>
        <n x="2" s="1"/>
        <n x="68" s="1"/>
        <n x="4"/>
        <n x="5"/>
        <n x="40"/>
        <n x="21"/>
        <n x="89"/>
      </t>
    </mdx>
    <mdx n="0" f="v">
      <t c="8" si="8">
        <n x="1" s="1"/>
        <n x="2" s="1"/>
        <n x="68" s="1"/>
        <n x="4"/>
        <n x="5"/>
        <n x="40"/>
        <n x="22"/>
        <n x="89"/>
      </t>
    </mdx>
    <mdx n="0" f="v">
      <t c="8" si="8">
        <n x="1" s="1"/>
        <n x="2" s="1"/>
        <n x="68" s="1"/>
        <n x="4"/>
        <n x="5"/>
        <n x="40"/>
        <n x="13"/>
        <n x="89"/>
      </t>
    </mdx>
    <mdx n="0" f="v">
      <t c="8" si="8">
        <n x="1" s="1"/>
        <n x="2" s="1"/>
        <n x="68" s="1"/>
        <n x="4"/>
        <n x="5"/>
        <n x="40"/>
        <n x="24"/>
        <n x="89"/>
      </t>
    </mdx>
    <mdx n="0" f="v">
      <t c="8" si="8">
        <n x="1" s="1"/>
        <n x="2" s="1"/>
        <n x="68" s="1"/>
        <n x="4"/>
        <n x="5"/>
        <n x="40"/>
        <n x="31"/>
        <n x="89"/>
      </t>
    </mdx>
    <mdx n="0" f="v">
      <t c="8" si="8">
        <n x="1" s="1"/>
        <n x="2" s="1"/>
        <n x="68" s="1"/>
        <n x="4"/>
        <n x="5"/>
        <n x="40"/>
        <n x="25"/>
        <n x="89"/>
      </t>
    </mdx>
    <mdx n="0" f="v">
      <t c="8" si="8">
        <n x="1" s="1"/>
        <n x="2" s="1"/>
        <n x="68" s="1"/>
        <n x="4"/>
        <n x="5"/>
        <n x="40"/>
        <n x="26"/>
        <n x="89"/>
      </t>
    </mdx>
    <mdx n="0" f="v">
      <t c="8" si="8">
        <n x="1" s="1"/>
        <n x="2" s="1"/>
        <n x="68" s="1"/>
        <n x="4"/>
        <n x="5"/>
        <n x="40"/>
        <n x="71"/>
        <n x="89"/>
      </t>
    </mdx>
    <mdx n="0" f="v">
      <t c="8" si="8">
        <n x="1" s="1"/>
        <n x="2" s="1"/>
        <n x="68" s="1"/>
        <n x="4"/>
        <n x="5"/>
        <n x="40"/>
        <n x="32"/>
        <n x="89"/>
      </t>
    </mdx>
    <mdx n="0" f="v">
      <t c="7" si="8">
        <n x="1" s="1"/>
        <n x="2" s="1"/>
        <n x="68" s="1"/>
        <n x="4"/>
        <n x="5"/>
        <n x="41"/>
        <n x="89"/>
      </t>
    </mdx>
    <mdx n="0" f="v">
      <t c="8" si="8">
        <n x="1" s="1"/>
        <n x="2" s="1"/>
        <n x="68" s="1"/>
        <n x="4"/>
        <n x="5"/>
        <n x="41"/>
        <n x="20"/>
        <n x="89"/>
      </t>
    </mdx>
    <mdx n="0" f="v">
      <t c="8" si="8">
        <n x="1" s="1"/>
        <n x="2" s="1"/>
        <n x="68" s="1"/>
        <n x="4"/>
        <n x="5"/>
        <n x="41"/>
        <n x="42"/>
        <n x="89"/>
      </t>
    </mdx>
    <mdx n="0" f="v">
      <t c="8" si="8">
        <n x="1" s="1"/>
        <n x="2" s="1"/>
        <n x="68" s="1"/>
        <n x="4"/>
        <n x="5"/>
        <n x="41"/>
        <n x="23"/>
        <n x="89"/>
      </t>
    </mdx>
    <mdx n="0" f="v">
      <t c="8" si="8">
        <n x="1" s="1"/>
        <n x="2" s="1"/>
        <n x="68" s="1"/>
        <n x="4"/>
        <n x="5"/>
        <n x="41"/>
        <n x="32"/>
        <n x="89"/>
      </t>
    </mdx>
    <mdx n="0" f="v">
      <t c="8" si="8">
        <n x="1" s="1"/>
        <n x="2" s="1"/>
        <n x="68" s="1"/>
        <n x="4"/>
        <n x="5"/>
        <n x="41"/>
        <n x="55"/>
        <n x="89"/>
      </t>
    </mdx>
    <mdx n="0" f="v">
      <t c="7" si="8">
        <n x="1" s="1"/>
        <n x="2" s="1"/>
        <n x="68" s="1"/>
        <n x="4"/>
        <n x="5"/>
        <n x="43"/>
        <n x="89"/>
      </t>
    </mdx>
    <mdx n="0" f="v">
      <t c="7" si="8">
        <n x="1" s="1"/>
        <n x="2" s="1"/>
        <n x="68" s="1"/>
        <n x="4"/>
        <n x="5"/>
        <n x="44"/>
        <n x="89"/>
      </t>
    </mdx>
    <mdx n="0" f="v">
      <t c="8" si="8">
        <n x="1" s="1"/>
        <n x="2" s="1"/>
        <n x="68" s="1"/>
        <n x="4"/>
        <n x="5"/>
        <n x="44"/>
        <n x="20"/>
        <n x="89"/>
      </t>
    </mdx>
    <mdx n="0" f="v">
      <t c="8" si="8">
        <n x="1" s="1"/>
        <n x="2" s="1"/>
        <n x="68" s="1"/>
        <n x="4"/>
        <n x="5"/>
        <n x="44"/>
        <n x="22"/>
        <n x="89"/>
      </t>
    </mdx>
    <mdx n="0" f="v">
      <t c="8" si="8">
        <n x="1" s="1"/>
        <n x="2" s="1"/>
        <n x="68" s="1"/>
        <n x="4"/>
        <n x="5"/>
        <n x="44"/>
        <n x="13"/>
        <n x="89"/>
      </t>
    </mdx>
    <mdx n="0" f="v">
      <t c="8" si="8">
        <n x="1" s="1"/>
        <n x="2" s="1"/>
        <n x="68" s="1"/>
        <n x="4"/>
        <n x="5"/>
        <n x="44"/>
        <n x="32"/>
        <n x="89"/>
      </t>
    </mdx>
    <mdx n="0" f="v">
      <t c="7" si="8">
        <n x="1" s="1"/>
        <n x="2" s="1"/>
        <n x="68" s="1"/>
        <n x="4"/>
        <n x="5"/>
        <n x="45"/>
        <n x="89"/>
      </t>
    </mdx>
    <mdx n="0" f="v">
      <t c="8" si="8">
        <n x="1" s="1"/>
        <n x="2" s="1"/>
        <n x="68" s="1"/>
        <n x="4"/>
        <n x="5"/>
        <n x="45"/>
        <n x="20"/>
        <n x="89"/>
      </t>
    </mdx>
    <mdx n="0" f="v">
      <t c="8" si="8">
        <n x="1" s="1"/>
        <n x="2" s="1"/>
        <n x="68" s="1"/>
        <n x="4"/>
        <n x="5"/>
        <n x="45"/>
        <n x="22"/>
        <n x="89"/>
      </t>
    </mdx>
    <mdx n="0" f="v">
      <t c="8" si="8">
        <n x="1" s="1"/>
        <n x="2" s="1"/>
        <n x="68" s="1"/>
        <n x="4"/>
        <n x="5"/>
        <n x="45"/>
        <n x="13"/>
        <n x="89"/>
      </t>
    </mdx>
    <mdx n="0" f="v">
      <t c="7" si="8">
        <n x="1" s="1"/>
        <n x="2" s="1"/>
        <n x="68" s="1"/>
        <n x="4"/>
        <n x="5"/>
        <n x="46"/>
        <n x="89"/>
      </t>
    </mdx>
    <mdx n="0" f="v">
      <t c="8" si="8">
        <n x="1" s="1"/>
        <n x="2" s="1"/>
        <n x="68" s="1"/>
        <n x="4"/>
        <n x="5"/>
        <n x="46"/>
        <n x="20"/>
        <n x="89"/>
      </t>
    </mdx>
    <mdx n="0" f="v">
      <t c="8" si="8">
        <n x="1" s="1"/>
        <n x="2" s="1"/>
        <n x="68" s="1"/>
        <n x="4"/>
        <n x="5"/>
        <n x="46"/>
        <n x="22"/>
        <n x="89"/>
      </t>
    </mdx>
    <mdx n="0" f="v">
      <t c="8" si="8">
        <n x="1" s="1"/>
        <n x="2" s="1"/>
        <n x="68" s="1"/>
        <n x="4"/>
        <n x="5"/>
        <n x="46"/>
        <n x="13"/>
        <n x="89"/>
      </t>
    </mdx>
    <mdx n="0" f="v">
      <t c="7" si="8">
        <n x="1" s="1"/>
        <n x="2" s="1"/>
        <n x="68" s="1"/>
        <n x="4"/>
        <n x="5"/>
        <n x="47"/>
        <n x="89"/>
      </t>
    </mdx>
    <mdx n="0" f="v">
      <t c="7" si="8">
        <n x="1" s="1"/>
        <n x="2" s="1"/>
        <n x="68" s="1"/>
        <n x="4"/>
        <n x="5"/>
        <n x="48"/>
        <n x="89"/>
      </t>
    </mdx>
    <mdx n="0" f="v">
      <t c="7" si="8">
        <n x="1" s="1"/>
        <n x="2" s="1"/>
        <n x="68" s="1"/>
        <n x="4"/>
        <n x="5"/>
        <n x="49"/>
        <n x="89"/>
      </t>
    </mdx>
    <mdx n="0" f="v">
      <t c="8" si="8">
        <n x="1" s="1"/>
        <n x="2" s="1"/>
        <n x="68" s="1"/>
        <n x="4"/>
        <n x="5"/>
        <n x="49"/>
        <n x="50"/>
        <n x="89"/>
      </t>
    </mdx>
    <mdx n="0" f="v">
      <t c="8" si="8">
        <n x="1" s="1"/>
        <n x="2" s="1"/>
        <n x="68" s="1"/>
        <n x="4"/>
        <n x="5"/>
        <n x="49"/>
        <n x="72"/>
        <n x="89"/>
      </t>
    </mdx>
    <mdx n="0" f="v">
      <t c="7" si="8">
        <n x="1" s="1"/>
        <n x="2" s="1"/>
        <n x="68" s="1"/>
        <n x="4"/>
        <n x="5"/>
        <n x="51"/>
        <n x="89"/>
      </t>
    </mdx>
    <mdx n="0" f="v">
      <t c="7" si="8">
        <n x="1" s="1"/>
        <n x="2" s="1"/>
        <n x="68" s="1"/>
        <n x="4"/>
        <n x="52"/>
        <n x="6"/>
        <n x="89"/>
      </t>
    </mdx>
    <mdx n="0" f="v">
      <t c="7" si="8">
        <n x="1" s="1"/>
        <n x="2" s="1"/>
        <n x="68" s="1"/>
        <n x="4"/>
        <n x="52"/>
        <n x="17"/>
        <n x="89"/>
      </t>
    </mdx>
    <mdx n="0" f="v">
      <t c="7" si="8">
        <n x="1" s="1"/>
        <n x="2" s="1"/>
        <n x="68" s="1"/>
        <n x="4"/>
        <n x="52"/>
        <n x="65"/>
        <n x="89"/>
      </t>
    </mdx>
    <mdx n="0" f="v">
      <t c="7" si="8">
        <n x="1" s="1"/>
        <n x="2" s="1"/>
        <n x="68" s="1"/>
        <n x="4"/>
        <n x="52"/>
        <n x="67"/>
        <n x="89"/>
      </t>
    </mdx>
    <mdx n="0" f="v">
      <t c="8" si="8">
        <n x="1" s="1"/>
        <n x="2" s="1"/>
        <n x="68" s="1"/>
        <n x="4"/>
        <n x="52"/>
        <n x="67"/>
        <n x="50"/>
        <n x="89"/>
      </t>
    </mdx>
    <mdx n="0" f="v">
      <t c="7" si="8">
        <n x="1" s="1"/>
        <n x="2" s="1"/>
        <n x="68" s="1"/>
        <n x="4"/>
        <n x="52"/>
        <n x="33"/>
        <n x="89"/>
      </t>
    </mdx>
    <mdx n="0" f="v">
      <t c="7" si="8">
        <n x="1" s="1"/>
        <n x="2" s="1"/>
        <n x="68" s="1"/>
        <n x="4"/>
        <n x="52"/>
        <n x="73"/>
        <n x="89"/>
      </t>
    </mdx>
    <mdx n="0" f="v">
      <t c="8" si="8">
        <n x="1" s="1"/>
        <n x="2" s="1"/>
        <n x="68" s="1"/>
        <n x="4"/>
        <n x="52"/>
        <n x="73"/>
        <n x="20"/>
        <n x="89"/>
      </t>
    </mdx>
    <mdx n="0" f="v">
      <t c="8" si="8">
        <n x="1" s="1"/>
        <n x="2" s="1"/>
        <n x="68" s="1"/>
        <n x="4"/>
        <n x="52"/>
        <n x="73"/>
        <n x="22"/>
        <n x="89"/>
      </t>
    </mdx>
    <mdx n="0" f="v">
      <t c="8" si="8">
        <n x="1" s="1"/>
        <n x="2" s="1"/>
        <n x="68" s="1"/>
        <n x="4"/>
        <n x="52"/>
        <n x="73"/>
        <n x="13"/>
        <n x="89"/>
      </t>
    </mdx>
    <mdx n="0" f="v">
      <t c="7" si="8">
        <n x="1" s="1"/>
        <n x="2" s="1"/>
        <n x="68" s="1"/>
        <n x="4"/>
        <n x="52"/>
        <n x="53"/>
        <n x="89"/>
      </t>
    </mdx>
    <mdx n="0" f="v">
      <t c="8" si="8">
        <n x="1" s="1"/>
        <n x="2" s="1"/>
        <n x="68" s="1"/>
        <n x="4"/>
        <n x="52"/>
        <n x="53"/>
        <n x="20"/>
        <n x="89"/>
      </t>
    </mdx>
    <mdx n="0" f="v">
      <t c="8" si="8">
        <n x="1" s="1"/>
        <n x="2" s="1"/>
        <n x="68" s="1"/>
        <n x="4"/>
        <n x="52"/>
        <n x="53"/>
        <n x="22"/>
        <n x="89"/>
      </t>
    </mdx>
    <mdx n="0" f="v">
      <t c="8" si="8">
        <n x="1" s="1"/>
        <n x="2" s="1"/>
        <n x="68" s="1"/>
        <n x="4"/>
        <n x="52"/>
        <n x="53"/>
        <n x="13"/>
        <n x="89"/>
      </t>
    </mdx>
    <mdx n="0" f="v">
      <t c="7" si="8">
        <n x="1" s="1"/>
        <n x="2" s="1"/>
        <n x="68" s="1"/>
        <n x="4"/>
        <n x="52"/>
        <n x="39"/>
        <n x="89"/>
      </t>
    </mdx>
    <mdx n="0" f="v">
      <t c="7" si="8">
        <n x="1" s="1"/>
        <n x="2" s="1"/>
        <n x="68" s="1"/>
        <n x="4"/>
        <n x="52"/>
        <n x="43"/>
        <n x="89"/>
      </t>
    </mdx>
    <mdx n="0" f="v">
      <t c="7" si="8">
        <n x="1" s="1"/>
        <n x="2" s="1"/>
        <n x="68" s="1"/>
        <n x="4"/>
        <n x="52"/>
        <n x="44"/>
        <n x="89"/>
      </t>
    </mdx>
    <mdx n="0" f="v">
      <t c="8" si="8">
        <n x="1" s="1"/>
        <n x="2" s="1"/>
        <n x="68" s="1"/>
        <n x="4"/>
        <n x="52"/>
        <n x="44"/>
        <n x="20"/>
        <n x="89"/>
      </t>
    </mdx>
    <mdx n="0" f="v">
      <t c="8" si="8">
        <n x="1" s="1"/>
        <n x="2" s="1"/>
        <n x="68" s="1"/>
        <n x="4"/>
        <n x="52"/>
        <n x="44"/>
        <n x="22"/>
        <n x="89"/>
      </t>
    </mdx>
    <mdx n="0" f="v">
      <t c="8" si="8">
        <n x="1" s="1"/>
        <n x="2" s="1"/>
        <n x="68" s="1"/>
        <n x="4"/>
        <n x="52"/>
        <n x="44"/>
        <n x="13"/>
        <n x="89"/>
      </t>
    </mdx>
    <mdx n="0" f="v">
      <t c="7" si="8">
        <n x="1" s="1"/>
        <n x="2" s="1"/>
        <n x="68" s="1"/>
        <n x="4"/>
        <n x="52"/>
        <n x="45"/>
        <n x="89"/>
      </t>
    </mdx>
    <mdx n="0" f="v">
      <t c="8" si="8">
        <n x="1" s="1"/>
        <n x="2" s="1"/>
        <n x="68" s="1"/>
        <n x="4"/>
        <n x="52"/>
        <n x="45"/>
        <n x="20"/>
        <n x="89"/>
      </t>
    </mdx>
    <mdx n="0" f="v">
      <t c="8" si="8">
        <n x="1" s="1"/>
        <n x="2" s="1"/>
        <n x="68" s="1"/>
        <n x="4"/>
        <n x="52"/>
        <n x="45"/>
        <n x="22"/>
        <n x="89"/>
      </t>
    </mdx>
    <mdx n="0" f="v">
      <t c="8" si="8">
        <n x="1" s="1"/>
        <n x="2" s="1"/>
        <n x="68" s="1"/>
        <n x="4"/>
        <n x="52"/>
        <n x="45"/>
        <n x="13"/>
        <n x="89"/>
      </t>
    </mdx>
    <mdx n="0" f="v">
      <t c="7" si="8">
        <n x="1" s="1"/>
        <n x="2" s="1"/>
        <n x="68" s="1"/>
        <n x="4"/>
        <n x="52"/>
        <n x="46"/>
        <n x="89"/>
      </t>
    </mdx>
    <mdx n="0" f="v">
      <t c="8" si="8">
        <n x="1" s="1"/>
        <n x="2" s="1"/>
        <n x="68" s="1"/>
        <n x="4"/>
        <n x="52"/>
        <n x="46"/>
        <n x="20"/>
        <n x="89"/>
      </t>
    </mdx>
    <mdx n="0" f="v">
      <t c="8" si="8">
        <n x="1" s="1"/>
        <n x="2" s="1"/>
        <n x="68" s="1"/>
        <n x="4"/>
        <n x="52"/>
        <n x="46"/>
        <n x="22"/>
        <n x="89"/>
      </t>
    </mdx>
    <mdx n="0" f="v">
      <t c="8" si="8">
        <n x="1" s="1"/>
        <n x="2" s="1"/>
        <n x="68" s="1"/>
        <n x="4"/>
        <n x="52"/>
        <n x="46"/>
        <n x="13"/>
        <n x="89"/>
      </t>
    </mdx>
    <mdx n="0" f="v">
      <t c="7" si="8">
        <n x="1" s="1"/>
        <n x="2" s="1"/>
        <n x="68" s="1"/>
        <n x="4"/>
        <n x="52"/>
        <n x="47"/>
        <n x="89"/>
      </t>
    </mdx>
    <mdx n="0" f="v">
      <t c="7" si="8">
        <n x="1" s="1"/>
        <n x="2" s="1"/>
        <n x="68" s="1"/>
        <n x="4"/>
        <n x="52"/>
        <n x="48"/>
        <n x="89"/>
      </t>
    </mdx>
    <mdx n="0" f="v">
      <t c="7" si="8">
        <n x="1" s="1"/>
        <n x="2" s="1"/>
        <n x="68" s="1"/>
        <n x="4"/>
        <n x="52"/>
        <n x="49"/>
        <n x="89"/>
      </t>
    </mdx>
    <mdx n="0" f="v">
      <t c="8" si="8">
        <n x="1" s="1"/>
        <n x="2" s="1"/>
        <n x="68" s="1"/>
        <n x="4"/>
        <n x="52"/>
        <n x="49"/>
        <n x="50"/>
        <n x="89"/>
      </t>
    </mdx>
    <mdx n="0" f="v">
      <t c="8" si="8">
        <n x="1" s="1"/>
        <n x="2" s="1"/>
        <n x="68" s="1"/>
        <n x="4"/>
        <n x="52"/>
        <n x="49"/>
        <n x="72"/>
        <n x="89"/>
      </t>
    </mdx>
    <mdx n="0" f="v">
      <t c="7">
        <n x="1" s="1"/>
        <n x="2" s="1"/>
        <n x="68" s="1"/>
        <n x="81"/>
        <n x="82"/>
        <n x="39"/>
        <n x="89"/>
      </t>
    </mdx>
    <mdx n="0" f="v">
      <t c="7">
        <n x="1" s="1"/>
        <n x="2" s="1"/>
        <n x="68" s="1"/>
        <n x="81"/>
        <n x="83"/>
        <n x="39"/>
        <n x="89"/>
      </t>
    </mdx>
    <mdx n="0" f="v">
      <t c="7">
        <n x="1" s="1"/>
        <n x="2" s="1"/>
        <n x="68" s="1"/>
        <n x="84"/>
        <n x="52"/>
        <n x="39"/>
        <n x="89"/>
      </t>
    </mdx>
    <mdx n="0" f="v">
      <t c="8">
        <n x="1" s="1"/>
        <n x="2" s="1"/>
        <n x="68" s="1"/>
        <n x="84"/>
        <n x="52"/>
        <n x="39"/>
        <n x="20"/>
        <n x="89"/>
      </t>
    </mdx>
    <mdx n="0" f="v">
      <t c="8">
        <n x="1" s="1"/>
        <n x="2" s="1"/>
        <n x="68" s="1"/>
        <n x="84"/>
        <n x="52"/>
        <n x="39"/>
        <n x="21"/>
        <n x="89"/>
      </t>
    </mdx>
    <mdx n="0" f="v">
      <t c="8">
        <n x="1" s="1"/>
        <n x="2" s="1"/>
        <n x="68" s="1"/>
        <n x="84"/>
        <n x="52"/>
        <n x="39"/>
        <n x="22"/>
        <n x="89"/>
      </t>
    </mdx>
    <mdx n="0" f="v">
      <t c="8">
        <n x="1" s="1"/>
        <n x="2" s="1"/>
        <n x="68" s="1"/>
        <n x="84"/>
        <n x="52"/>
        <n x="39"/>
        <n x="13"/>
        <n x="89"/>
      </t>
    </mdx>
    <mdx n="0" f="v">
      <t c="8">
        <n x="1" s="1"/>
        <n x="2" s="1"/>
        <n x="68" s="1"/>
        <n x="84"/>
        <n x="52"/>
        <n x="39"/>
        <n x="23"/>
        <n x="89"/>
      </t>
    </mdx>
    <mdx n="0" f="v">
      <t c="8">
        <n x="1" s="1"/>
        <n x="2" s="1"/>
        <n x="68" s="1"/>
        <n x="84"/>
        <n x="52"/>
        <n x="39"/>
        <n x="24"/>
        <n x="89"/>
      </t>
    </mdx>
    <mdx n="0" f="v">
      <t c="8">
        <n x="1" s="1"/>
        <n x="2" s="1"/>
        <n x="68" s="1"/>
        <n x="84"/>
        <n x="52"/>
        <n x="39"/>
        <n x="31"/>
        <n x="89"/>
      </t>
    </mdx>
    <mdx n="0" f="v">
      <t c="8">
        <n x="1" s="1"/>
        <n x="2" s="1"/>
        <n x="68" s="1"/>
        <n x="84"/>
        <n x="52"/>
        <n x="39"/>
        <n x="25"/>
        <n x="89"/>
      </t>
    </mdx>
    <mdx n="0" f="v">
      <t c="8">
        <n x="1" s="1"/>
        <n x="2" s="1"/>
        <n x="68" s="1"/>
        <n x="84"/>
        <n x="52"/>
        <n x="39"/>
        <n x="26"/>
        <n x="89"/>
      </t>
    </mdx>
    <mdx n="0" f="v">
      <t c="8">
        <n x="1" s="1"/>
        <n x="2" s="1"/>
        <n x="68" s="1"/>
        <n x="84"/>
        <n x="52"/>
        <n x="39"/>
        <n x="85"/>
        <n x="89"/>
      </t>
    </mdx>
    <mdx n="0" f="v">
      <t c="8">
        <n x="1" s="1"/>
        <n x="2" s="1"/>
        <n x="68" s="1"/>
        <n x="84"/>
        <n x="52"/>
        <n x="39"/>
        <n x="27"/>
        <n x="89"/>
      </t>
    </mdx>
    <mdx n="0" f="v">
      <t c="8">
        <n x="1" s="1"/>
        <n x="2" s="1"/>
        <n x="68" s="1"/>
        <n x="84"/>
        <n x="52"/>
        <n x="39"/>
        <n x="28"/>
        <n x="89"/>
      </t>
    </mdx>
    <mdx n="0" f="v">
      <t c="8">
        <n x="1" s="1"/>
        <n x="2" s="1"/>
        <n x="68" s="1"/>
        <n x="84"/>
        <n x="52"/>
        <n x="39"/>
        <n x="38"/>
        <n x="89"/>
      </t>
    </mdx>
    <mdx n="0" f="v">
      <t c="8">
        <n x="1" s="1"/>
        <n x="2" s="1"/>
        <n x="68" s="1"/>
        <n x="84"/>
        <n x="52"/>
        <n x="39"/>
        <n x="71"/>
        <n x="89"/>
      </t>
    </mdx>
    <mdx n="0" f="v">
      <t c="8">
        <n x="1" s="1"/>
        <n x="2" s="1"/>
        <n x="68" s="1"/>
        <n x="84"/>
        <n x="52"/>
        <n x="39"/>
        <n x="72"/>
        <n x="89"/>
      </t>
    </mdx>
    <mdx n="0" f="v">
      <t c="8">
        <n x="1" s="1"/>
        <n x="2" s="1"/>
        <n x="68" s="1"/>
        <n x="84"/>
        <n x="52"/>
        <n x="39"/>
        <n x="50"/>
        <n x="89"/>
      </t>
    </mdx>
  </mdxMetadata>
  <valueMetadata count="3004">
    <bk>
      <rc t="1" v="0"/>
    </bk>
    <bk>
      <rc t="1" v="1"/>
    </bk>
    <bk>
      <rc t="1" v="2"/>
    </bk>
    <bk>
      <rc t="1" v="3"/>
    </bk>
    <bk>
      <rc t="1" v="4"/>
    </bk>
    <bk>
      <rc t="1" v="5"/>
    </bk>
    <bk>
      <rc t="1" v="6"/>
    </bk>
    <bk>
      <rc t="1" v="7"/>
    </bk>
    <bk>
      <rc t="1" v="8"/>
    </bk>
    <bk>
      <rc t="1" v="9"/>
    </bk>
    <bk>
      <rc t="1" v="10"/>
    </bk>
    <bk>
      <rc t="1" v="11"/>
    </bk>
    <bk>
      <rc t="1" v="12"/>
    </bk>
    <bk>
      <rc t="1" v="13"/>
    </bk>
    <bk>
      <rc t="1" v="14"/>
    </bk>
    <bk>
      <rc t="1" v="15"/>
    </bk>
    <bk>
      <rc t="1" v="16"/>
    </bk>
    <bk>
      <rc t="1" v="17"/>
    </bk>
    <bk>
      <rc t="1" v="18"/>
    </bk>
    <bk>
      <rc t="1" v="19"/>
    </bk>
    <bk>
      <rc t="1" v="20"/>
    </bk>
    <bk>
      <rc t="1" v="21"/>
    </bk>
    <bk>
      <rc t="1" v="22"/>
    </bk>
    <bk>
      <rc t="1" v="23"/>
    </bk>
    <bk>
      <rc t="1" v="24"/>
    </bk>
    <bk>
      <rc t="1" v="25"/>
    </bk>
    <bk>
      <rc t="1" v="26"/>
    </bk>
    <bk>
      <rc t="1" v="27"/>
    </bk>
    <bk>
      <rc t="1" v="28"/>
    </bk>
    <bk>
      <rc t="1" v="29"/>
    </bk>
    <bk>
      <rc t="1" v="30"/>
    </bk>
    <bk>
      <rc t="1" v="31"/>
    </bk>
    <bk>
      <rc t="1" v="32"/>
    </bk>
    <bk>
      <rc t="1" v="33"/>
    </bk>
    <bk>
      <rc t="1" v="34"/>
    </bk>
    <bk>
      <rc t="1" v="35"/>
    </bk>
    <bk>
      <rc t="1" v="36"/>
    </bk>
    <bk>
      <rc t="1" v="37"/>
    </bk>
    <bk>
      <rc t="1" v="38"/>
    </bk>
    <bk>
      <rc t="1" v="39"/>
    </bk>
    <bk>
      <rc t="1" v="40"/>
    </bk>
    <bk>
      <rc t="1" v="41"/>
    </bk>
    <bk>
      <rc t="1" v="42"/>
    </bk>
    <bk>
      <rc t="1" v="43"/>
    </bk>
    <bk>
      <rc t="1" v="44"/>
    </bk>
    <bk>
      <rc t="1" v="45"/>
    </bk>
    <bk>
      <rc t="1" v="46"/>
    </bk>
    <bk>
      <rc t="1" v="47"/>
    </bk>
    <bk>
      <rc t="1" v="48"/>
    </bk>
    <bk>
      <rc t="1" v="49"/>
    </bk>
    <bk>
      <rc t="1" v="50"/>
    </bk>
    <bk>
      <rc t="1" v="51"/>
    </bk>
    <bk>
      <rc t="1" v="52"/>
    </bk>
    <bk>
      <rc t="1" v="53"/>
    </bk>
    <bk>
      <rc t="1" v="54"/>
    </bk>
    <bk>
      <rc t="1" v="55"/>
    </bk>
    <bk>
      <rc t="1" v="56"/>
    </bk>
    <bk>
      <rc t="1" v="57"/>
    </bk>
    <bk>
      <rc t="1" v="58"/>
    </bk>
    <bk>
      <rc t="1" v="59"/>
    </bk>
    <bk>
      <rc t="1" v="60"/>
    </bk>
    <bk>
      <rc t="1" v="61"/>
    </bk>
    <bk>
      <rc t="1" v="62"/>
    </bk>
    <bk>
      <rc t="1" v="63"/>
    </bk>
    <bk>
      <rc t="1" v="64"/>
    </bk>
    <bk>
      <rc t="1" v="65"/>
    </bk>
    <bk>
      <rc t="1" v="66"/>
    </bk>
    <bk>
      <rc t="1" v="67"/>
    </bk>
    <bk>
      <rc t="1" v="68"/>
    </bk>
    <bk>
      <rc t="1" v="69"/>
    </bk>
    <bk>
      <rc t="1" v="70"/>
    </bk>
    <bk>
      <rc t="1" v="71"/>
    </bk>
    <bk>
      <rc t="1" v="72"/>
    </bk>
    <bk>
      <rc t="1" v="73"/>
    </bk>
    <bk>
      <rc t="1" v="74"/>
    </bk>
    <bk>
      <rc t="1" v="75"/>
    </bk>
    <bk>
      <rc t="1" v="76"/>
    </bk>
    <bk>
      <rc t="1" v="77"/>
    </bk>
    <bk>
      <rc t="1" v="78"/>
    </bk>
    <bk>
      <rc t="1" v="79"/>
    </bk>
    <bk>
      <rc t="1" v="80"/>
    </bk>
    <bk>
      <rc t="1" v="81"/>
    </bk>
    <bk>
      <rc t="1" v="82"/>
    </bk>
    <bk>
      <rc t="1" v="83"/>
    </bk>
    <bk>
      <rc t="1" v="84"/>
    </bk>
    <bk>
      <rc t="1" v="85"/>
    </bk>
    <bk>
      <rc t="1" v="86"/>
    </bk>
    <bk>
      <rc t="1" v="87"/>
    </bk>
    <bk>
      <rc t="1" v="88"/>
    </bk>
    <bk>
      <rc t="1" v="89"/>
    </bk>
    <bk>
      <rc t="1" v="90"/>
    </bk>
    <bk>
      <rc t="1" v="91"/>
    </bk>
    <bk>
      <rc t="1" v="92"/>
    </bk>
    <bk>
      <rc t="1" v="93"/>
    </bk>
    <bk>
      <rc t="1" v="94"/>
    </bk>
    <bk>
      <rc t="1" v="95"/>
    </bk>
    <bk>
      <rc t="1" v="96"/>
    </bk>
    <bk>
      <rc t="1" v="97"/>
    </bk>
    <bk>
      <rc t="1" v="98"/>
    </bk>
    <bk>
      <rc t="1" v="99"/>
    </bk>
    <bk>
      <rc t="1" v="100"/>
    </bk>
    <bk>
      <rc t="1" v="101"/>
    </bk>
    <bk>
      <rc t="1" v="102"/>
    </bk>
    <bk>
      <rc t="1" v="103"/>
    </bk>
    <bk>
      <rc t="1" v="104"/>
    </bk>
    <bk>
      <rc t="1" v="105"/>
    </bk>
    <bk>
      <rc t="1" v="106"/>
    </bk>
    <bk>
      <rc t="1" v="107"/>
    </bk>
    <bk>
      <rc t="1" v="108"/>
    </bk>
    <bk>
      <rc t="1" v="109"/>
    </bk>
    <bk>
      <rc t="1" v="110"/>
    </bk>
    <bk>
      <rc t="1" v="111"/>
    </bk>
    <bk>
      <rc t="1" v="112"/>
    </bk>
    <bk>
      <rc t="1" v="113"/>
    </bk>
    <bk>
      <rc t="1" v="114"/>
    </bk>
    <bk>
      <rc t="1" v="115"/>
    </bk>
    <bk>
      <rc t="1" v="116"/>
    </bk>
    <bk>
      <rc t="1" v="117"/>
    </bk>
    <bk>
      <rc t="1" v="118"/>
    </bk>
    <bk>
      <rc t="1" v="119"/>
    </bk>
    <bk>
      <rc t="1" v="120"/>
    </bk>
    <bk>
      <rc t="1" v="121"/>
    </bk>
    <bk>
      <rc t="1" v="122"/>
    </bk>
    <bk>
      <rc t="1" v="123"/>
    </bk>
    <bk>
      <rc t="1" v="124"/>
    </bk>
    <bk>
      <rc t="1" v="125"/>
    </bk>
    <bk>
      <rc t="1" v="126"/>
    </bk>
    <bk>
      <rc t="1" v="127"/>
    </bk>
    <bk>
      <rc t="1" v="128"/>
    </bk>
    <bk>
      <rc t="1" v="129"/>
    </bk>
    <bk>
      <rc t="1" v="130"/>
    </bk>
    <bk>
      <rc t="1" v="131"/>
    </bk>
    <bk>
      <rc t="1" v="132"/>
    </bk>
    <bk>
      <rc t="1" v="133"/>
    </bk>
    <bk>
      <rc t="1" v="134"/>
    </bk>
    <bk>
      <rc t="1" v="135"/>
    </bk>
    <bk>
      <rc t="1" v="136"/>
    </bk>
    <bk>
      <rc t="1" v="137"/>
    </bk>
    <bk>
      <rc t="1" v="138"/>
    </bk>
    <bk>
      <rc t="1" v="139"/>
    </bk>
    <bk>
      <rc t="1" v="140"/>
    </bk>
    <bk>
      <rc t="1" v="141"/>
    </bk>
    <bk>
      <rc t="1" v="142"/>
    </bk>
    <bk>
      <rc t="1" v="143"/>
    </bk>
    <bk>
      <rc t="1" v="144"/>
    </bk>
    <bk>
      <rc t="1" v="145"/>
    </bk>
    <bk>
      <rc t="1" v="146"/>
    </bk>
    <bk>
      <rc t="1" v="147"/>
    </bk>
    <bk>
      <rc t="1" v="148"/>
    </bk>
    <bk>
      <rc t="1" v="149"/>
    </bk>
    <bk>
      <rc t="1" v="150"/>
    </bk>
    <bk>
      <rc t="1" v="151"/>
    </bk>
    <bk>
      <rc t="1" v="152"/>
    </bk>
    <bk>
      <rc t="1" v="153"/>
    </bk>
    <bk>
      <rc t="1" v="154"/>
    </bk>
    <bk>
      <rc t="1" v="155"/>
    </bk>
    <bk>
      <rc t="1" v="156"/>
    </bk>
    <bk>
      <rc t="1" v="157"/>
    </bk>
    <bk>
      <rc t="1" v="158"/>
    </bk>
    <bk>
      <rc t="1" v="159"/>
    </bk>
    <bk>
      <rc t="1" v="160"/>
    </bk>
    <bk>
      <rc t="1" v="161"/>
    </bk>
    <bk>
      <rc t="1" v="162"/>
    </bk>
    <bk>
      <rc t="1" v="163"/>
    </bk>
    <bk>
      <rc t="1" v="164"/>
    </bk>
    <bk>
      <rc t="1" v="165"/>
    </bk>
    <bk>
      <rc t="1" v="166"/>
    </bk>
    <bk>
      <rc t="1" v="167"/>
    </bk>
    <bk>
      <rc t="1" v="168"/>
    </bk>
    <bk>
      <rc t="1" v="169"/>
    </bk>
    <bk>
      <rc t="1" v="170"/>
    </bk>
    <bk>
      <rc t="1" v="171"/>
    </bk>
    <bk>
      <rc t="1" v="172"/>
    </bk>
    <bk>
      <rc t="1" v="173"/>
    </bk>
    <bk>
      <rc t="1" v="174"/>
    </bk>
    <bk>
      <rc t="1" v="175"/>
    </bk>
    <bk>
      <rc t="1" v="176"/>
    </bk>
    <bk>
      <rc t="1" v="177"/>
    </bk>
    <bk>
      <rc t="1" v="178"/>
    </bk>
    <bk>
      <rc t="1" v="179"/>
    </bk>
    <bk>
      <rc t="1" v="180"/>
    </bk>
    <bk>
      <rc t="1" v="181"/>
    </bk>
    <bk>
      <rc t="1" v="182"/>
    </bk>
    <bk>
      <rc t="1" v="183"/>
    </bk>
    <bk>
      <rc t="1" v="184"/>
    </bk>
    <bk>
      <rc t="1" v="185"/>
    </bk>
    <bk>
      <rc t="1" v="186"/>
    </bk>
    <bk>
      <rc t="1" v="187"/>
    </bk>
    <bk>
      <rc t="1" v="188"/>
    </bk>
    <bk>
      <rc t="1" v="189"/>
    </bk>
    <bk>
      <rc t="1" v="190"/>
    </bk>
    <bk>
      <rc t="1" v="191"/>
    </bk>
    <bk>
      <rc t="1" v="192"/>
    </bk>
    <bk>
      <rc t="1" v="193"/>
    </bk>
    <bk>
      <rc t="1" v="194"/>
    </bk>
    <bk>
      <rc t="1" v="195"/>
    </bk>
    <bk>
      <rc t="1" v="196"/>
    </bk>
    <bk>
      <rc t="1" v="197"/>
    </bk>
    <bk>
      <rc t="1" v="198"/>
    </bk>
    <bk>
      <rc t="1" v="199"/>
    </bk>
    <bk>
      <rc t="1" v="200"/>
    </bk>
    <bk>
      <rc t="1" v="201"/>
    </bk>
    <bk>
      <rc t="1" v="202"/>
    </bk>
    <bk>
      <rc t="1" v="203"/>
    </bk>
    <bk>
      <rc t="1" v="204"/>
    </bk>
    <bk>
      <rc t="1" v="205"/>
    </bk>
    <bk>
      <rc t="1" v="206"/>
    </bk>
    <bk>
      <rc t="1" v="207"/>
    </bk>
    <bk>
      <rc t="1" v="208"/>
    </bk>
    <bk>
      <rc t="1" v="209"/>
    </bk>
    <bk>
      <rc t="1" v="210"/>
    </bk>
    <bk>
      <rc t="1" v="211"/>
    </bk>
    <bk>
      <rc t="1" v="212"/>
    </bk>
    <bk>
      <rc t="1" v="213"/>
    </bk>
    <bk>
      <rc t="1" v="214"/>
    </bk>
    <bk>
      <rc t="1" v="215"/>
    </bk>
    <bk>
      <rc t="1" v="216"/>
    </bk>
    <bk>
      <rc t="1" v="217"/>
    </bk>
    <bk>
      <rc t="1" v="218"/>
    </bk>
    <bk>
      <rc t="1" v="219"/>
    </bk>
    <bk>
      <rc t="1" v="220"/>
    </bk>
    <bk>
      <rc t="1" v="221"/>
    </bk>
    <bk>
      <rc t="1" v="222"/>
    </bk>
    <bk>
      <rc t="1" v="223"/>
    </bk>
    <bk>
      <rc t="1" v="224"/>
    </bk>
    <bk>
      <rc t="1" v="225"/>
    </bk>
    <bk>
      <rc t="1" v="226"/>
    </bk>
    <bk>
      <rc t="1" v="227"/>
    </bk>
    <bk>
      <rc t="1" v="228"/>
    </bk>
    <bk>
      <rc t="1" v="229"/>
    </bk>
    <bk>
      <rc t="1" v="230"/>
    </bk>
    <bk>
      <rc t="1" v="231"/>
    </bk>
    <bk>
      <rc t="1" v="232"/>
    </bk>
    <bk>
      <rc t="1" v="233"/>
    </bk>
    <bk>
      <rc t="1" v="234"/>
    </bk>
    <bk>
      <rc t="1" v="235"/>
    </bk>
    <bk>
      <rc t="1" v="236"/>
    </bk>
    <bk>
      <rc t="1" v="237"/>
    </bk>
    <bk>
      <rc t="1" v="238"/>
    </bk>
    <bk>
      <rc t="1" v="239"/>
    </bk>
    <bk>
      <rc t="1" v="240"/>
    </bk>
    <bk>
      <rc t="1" v="241"/>
    </bk>
    <bk>
      <rc t="1" v="242"/>
    </bk>
    <bk>
      <rc t="1" v="243"/>
    </bk>
    <bk>
      <rc t="1" v="244"/>
    </bk>
    <bk>
      <rc t="1" v="245"/>
    </bk>
    <bk>
      <rc t="1" v="246"/>
    </bk>
    <bk>
      <rc t="1" v="247"/>
    </bk>
    <bk>
      <rc t="1" v="248"/>
    </bk>
    <bk>
      <rc t="1" v="249"/>
    </bk>
    <bk>
      <rc t="1" v="250"/>
    </bk>
    <bk>
      <rc t="1" v="251"/>
    </bk>
    <bk>
      <rc t="1" v="252"/>
    </bk>
    <bk>
      <rc t="1" v="253"/>
    </bk>
    <bk>
      <rc t="1" v="254"/>
    </bk>
    <bk>
      <rc t="1" v="255"/>
    </bk>
    <bk>
      <rc t="1" v="256"/>
    </bk>
    <bk>
      <rc t="1" v="257"/>
    </bk>
    <bk>
      <rc t="1" v="258"/>
    </bk>
    <bk>
      <rc t="1" v="259"/>
    </bk>
    <bk>
      <rc t="1" v="260"/>
    </bk>
    <bk>
      <rc t="1" v="261"/>
    </bk>
    <bk>
      <rc t="1" v="262"/>
    </bk>
    <bk>
      <rc t="1" v="263"/>
    </bk>
    <bk>
      <rc t="1" v="264"/>
    </bk>
    <bk>
      <rc t="1" v="265"/>
    </bk>
    <bk>
      <rc t="1" v="266"/>
    </bk>
    <bk>
      <rc t="1" v="267"/>
    </bk>
    <bk>
      <rc t="1" v="268"/>
    </bk>
    <bk>
      <rc t="1" v="269"/>
    </bk>
    <bk>
      <rc t="1" v="270"/>
    </bk>
    <bk>
      <rc t="1" v="271"/>
    </bk>
    <bk>
      <rc t="1" v="272"/>
    </bk>
    <bk>
      <rc t="1" v="273"/>
    </bk>
    <bk>
      <rc t="1" v="274"/>
    </bk>
    <bk>
      <rc t="1" v="275"/>
    </bk>
    <bk>
      <rc t="1" v="276"/>
    </bk>
    <bk>
      <rc t="1" v="277"/>
    </bk>
    <bk>
      <rc t="1" v="278"/>
    </bk>
    <bk>
      <rc t="1" v="279"/>
    </bk>
    <bk>
      <rc t="1" v="280"/>
    </bk>
    <bk>
      <rc t="1" v="281"/>
    </bk>
    <bk>
      <rc t="1" v="282"/>
    </bk>
    <bk>
      <rc t="1" v="283"/>
    </bk>
    <bk>
      <rc t="1" v="284"/>
    </bk>
    <bk>
      <rc t="1" v="285"/>
    </bk>
    <bk>
      <rc t="1" v="286"/>
    </bk>
    <bk>
      <rc t="1" v="287"/>
    </bk>
    <bk>
      <rc t="1" v="288"/>
    </bk>
    <bk>
      <rc t="1" v="289"/>
    </bk>
    <bk>
      <rc t="1" v="290"/>
    </bk>
    <bk>
      <rc t="1" v="291"/>
    </bk>
    <bk>
      <rc t="1" v="292"/>
    </bk>
    <bk>
      <rc t="1" v="293"/>
    </bk>
    <bk>
      <rc t="1" v="294"/>
    </bk>
    <bk>
      <rc t="1" v="295"/>
    </bk>
    <bk>
      <rc t="1" v="296"/>
    </bk>
    <bk>
      <rc t="1" v="297"/>
    </bk>
    <bk>
      <rc t="1" v="298"/>
    </bk>
    <bk>
      <rc t="1" v="299"/>
    </bk>
    <bk>
      <rc t="1" v="300"/>
    </bk>
    <bk>
      <rc t="1" v="301"/>
    </bk>
    <bk>
      <rc t="1" v="302"/>
    </bk>
    <bk>
      <rc t="1" v="303"/>
    </bk>
    <bk>
      <rc t="1" v="304"/>
    </bk>
    <bk>
      <rc t="1" v="305"/>
    </bk>
    <bk>
      <rc t="1" v="306"/>
    </bk>
    <bk>
      <rc t="1" v="307"/>
    </bk>
    <bk>
      <rc t="1" v="308"/>
    </bk>
    <bk>
      <rc t="1" v="309"/>
    </bk>
    <bk>
      <rc t="1" v="310"/>
    </bk>
    <bk>
      <rc t="1" v="311"/>
    </bk>
    <bk>
      <rc t="1" v="312"/>
    </bk>
    <bk>
      <rc t="1" v="313"/>
    </bk>
    <bk>
      <rc t="1" v="314"/>
    </bk>
    <bk>
      <rc t="1" v="315"/>
    </bk>
    <bk>
      <rc t="1" v="316"/>
    </bk>
    <bk>
      <rc t="1" v="317"/>
    </bk>
    <bk>
      <rc t="1" v="318"/>
    </bk>
    <bk>
      <rc t="1" v="319"/>
    </bk>
    <bk>
      <rc t="1" v="320"/>
    </bk>
    <bk>
      <rc t="1" v="321"/>
    </bk>
    <bk>
      <rc t="1" v="322"/>
    </bk>
    <bk>
      <rc t="1" v="323"/>
    </bk>
    <bk>
      <rc t="1" v="324"/>
    </bk>
    <bk>
      <rc t="1" v="325"/>
    </bk>
    <bk>
      <rc t="1" v="326"/>
    </bk>
    <bk>
      <rc t="1" v="327"/>
    </bk>
    <bk>
      <rc t="1" v="328"/>
    </bk>
    <bk>
      <rc t="1" v="329"/>
    </bk>
    <bk>
      <rc t="1" v="330"/>
    </bk>
    <bk>
      <rc t="1" v="331"/>
    </bk>
    <bk>
      <rc t="1" v="332"/>
    </bk>
    <bk>
      <rc t="1" v="333"/>
    </bk>
    <bk>
      <rc t="1" v="334"/>
    </bk>
    <bk>
      <rc t="1" v="335"/>
    </bk>
    <bk>
      <rc t="1" v="336"/>
    </bk>
    <bk>
      <rc t="1" v="337"/>
    </bk>
    <bk>
      <rc t="1" v="338"/>
    </bk>
    <bk>
      <rc t="1" v="339"/>
    </bk>
    <bk>
      <rc t="1" v="340"/>
    </bk>
    <bk>
      <rc t="1" v="341"/>
    </bk>
    <bk>
      <rc t="1" v="342"/>
    </bk>
    <bk>
      <rc t="1" v="343"/>
    </bk>
    <bk>
      <rc t="1" v="344"/>
    </bk>
    <bk>
      <rc t="1" v="345"/>
    </bk>
    <bk>
      <rc t="1" v="346"/>
    </bk>
    <bk>
      <rc t="1" v="347"/>
    </bk>
    <bk>
      <rc t="1" v="348"/>
    </bk>
    <bk>
      <rc t="1" v="349"/>
    </bk>
    <bk>
      <rc t="1" v="350"/>
    </bk>
    <bk>
      <rc t="1" v="351"/>
    </bk>
    <bk>
      <rc t="1" v="352"/>
    </bk>
    <bk>
      <rc t="1" v="353"/>
    </bk>
    <bk>
      <rc t="1" v="354"/>
    </bk>
    <bk>
      <rc t="1" v="355"/>
    </bk>
    <bk>
      <rc t="1" v="356"/>
    </bk>
    <bk>
      <rc t="1" v="357"/>
    </bk>
    <bk>
      <rc t="1" v="358"/>
    </bk>
    <bk>
      <rc t="1" v="359"/>
    </bk>
    <bk>
      <rc t="1" v="360"/>
    </bk>
    <bk>
      <rc t="1" v="361"/>
    </bk>
    <bk>
      <rc t="1" v="362"/>
    </bk>
    <bk>
      <rc t="1" v="363"/>
    </bk>
    <bk>
      <rc t="1" v="364"/>
    </bk>
    <bk>
      <rc t="1" v="365"/>
    </bk>
    <bk>
      <rc t="1" v="366"/>
    </bk>
    <bk>
      <rc t="1" v="367"/>
    </bk>
    <bk>
      <rc t="1" v="368"/>
    </bk>
    <bk>
      <rc t="1" v="369"/>
    </bk>
    <bk>
      <rc t="1" v="370"/>
    </bk>
    <bk>
      <rc t="1" v="371"/>
    </bk>
    <bk>
      <rc t="1" v="372"/>
    </bk>
    <bk>
      <rc t="1" v="373"/>
    </bk>
    <bk>
      <rc t="1" v="374"/>
    </bk>
    <bk>
      <rc t="1" v="375"/>
    </bk>
    <bk>
      <rc t="1" v="376"/>
    </bk>
    <bk>
      <rc t="1" v="377"/>
    </bk>
    <bk>
      <rc t="1" v="378"/>
    </bk>
    <bk>
      <rc t="1" v="379"/>
    </bk>
    <bk>
      <rc t="1" v="380"/>
    </bk>
    <bk>
      <rc t="1" v="381"/>
    </bk>
    <bk>
      <rc t="1" v="382"/>
    </bk>
    <bk>
      <rc t="1" v="383"/>
    </bk>
    <bk>
      <rc t="1" v="384"/>
    </bk>
    <bk>
      <rc t="1" v="385"/>
    </bk>
    <bk>
      <rc t="1" v="386"/>
    </bk>
    <bk>
      <rc t="1" v="387"/>
    </bk>
    <bk>
      <rc t="1" v="388"/>
    </bk>
    <bk>
      <rc t="1" v="389"/>
    </bk>
    <bk>
      <rc t="1" v="390"/>
    </bk>
    <bk>
      <rc t="1" v="391"/>
    </bk>
    <bk>
      <rc t="1" v="392"/>
    </bk>
    <bk>
      <rc t="1" v="393"/>
    </bk>
    <bk>
      <rc t="1" v="394"/>
    </bk>
    <bk>
      <rc t="1" v="395"/>
    </bk>
    <bk>
      <rc t="1" v="396"/>
    </bk>
    <bk>
      <rc t="1" v="397"/>
    </bk>
    <bk>
      <rc t="1" v="398"/>
    </bk>
    <bk>
      <rc t="1" v="399"/>
    </bk>
    <bk>
      <rc t="1" v="400"/>
    </bk>
    <bk>
      <rc t="1" v="401"/>
    </bk>
    <bk>
      <rc t="1" v="402"/>
    </bk>
    <bk>
      <rc t="1" v="403"/>
    </bk>
    <bk>
      <rc t="1" v="404"/>
    </bk>
    <bk>
      <rc t="1" v="405"/>
    </bk>
    <bk>
      <rc t="1" v="406"/>
    </bk>
    <bk>
      <rc t="1" v="407"/>
    </bk>
    <bk>
      <rc t="1" v="408"/>
    </bk>
    <bk>
      <rc t="1" v="409"/>
    </bk>
    <bk>
      <rc t="1" v="410"/>
    </bk>
    <bk>
      <rc t="1" v="411"/>
    </bk>
    <bk>
      <rc t="1" v="412"/>
    </bk>
    <bk>
      <rc t="1" v="413"/>
    </bk>
    <bk>
      <rc t="1" v="414"/>
    </bk>
    <bk>
      <rc t="1" v="415"/>
    </bk>
    <bk>
      <rc t="1" v="416"/>
    </bk>
    <bk>
      <rc t="1" v="417"/>
    </bk>
    <bk>
      <rc t="1" v="418"/>
    </bk>
    <bk>
      <rc t="1" v="419"/>
    </bk>
    <bk>
      <rc t="1" v="420"/>
    </bk>
    <bk>
      <rc t="1" v="421"/>
    </bk>
    <bk>
      <rc t="1" v="422"/>
    </bk>
    <bk>
      <rc t="1" v="423"/>
    </bk>
    <bk>
      <rc t="1" v="424"/>
    </bk>
    <bk>
      <rc t="1" v="425"/>
    </bk>
    <bk>
      <rc t="1" v="426"/>
    </bk>
    <bk>
      <rc t="1" v="427"/>
    </bk>
    <bk>
      <rc t="1" v="428"/>
    </bk>
    <bk>
      <rc t="1" v="429"/>
    </bk>
    <bk>
      <rc t="1" v="430"/>
    </bk>
    <bk>
      <rc t="1" v="431"/>
    </bk>
    <bk>
      <rc t="1" v="432"/>
    </bk>
    <bk>
      <rc t="1" v="433"/>
    </bk>
    <bk>
      <rc t="1" v="434"/>
    </bk>
    <bk>
      <rc t="1" v="435"/>
    </bk>
    <bk>
      <rc t="1" v="436"/>
    </bk>
    <bk>
      <rc t="1" v="437"/>
    </bk>
    <bk>
      <rc t="1" v="438"/>
    </bk>
    <bk>
      <rc t="1" v="439"/>
    </bk>
    <bk>
      <rc t="1" v="440"/>
    </bk>
    <bk>
      <rc t="1" v="441"/>
    </bk>
    <bk>
      <rc t="1" v="442"/>
    </bk>
    <bk>
      <rc t="1" v="443"/>
    </bk>
    <bk>
      <rc t="1" v="444"/>
    </bk>
    <bk>
      <rc t="1" v="445"/>
    </bk>
    <bk>
      <rc t="1" v="446"/>
    </bk>
    <bk>
      <rc t="1" v="447"/>
    </bk>
    <bk>
      <rc t="1" v="448"/>
    </bk>
    <bk>
      <rc t="1" v="449"/>
    </bk>
    <bk>
      <rc t="1" v="450"/>
    </bk>
    <bk>
      <rc t="1" v="451"/>
    </bk>
    <bk>
      <rc t="1" v="452"/>
    </bk>
    <bk>
      <rc t="1" v="453"/>
    </bk>
    <bk>
      <rc t="1" v="454"/>
    </bk>
    <bk>
      <rc t="1" v="455"/>
    </bk>
    <bk>
      <rc t="1" v="456"/>
    </bk>
    <bk>
      <rc t="1" v="457"/>
    </bk>
    <bk>
      <rc t="1" v="458"/>
    </bk>
    <bk>
      <rc t="1" v="459"/>
    </bk>
    <bk>
      <rc t="1" v="460"/>
    </bk>
    <bk>
      <rc t="1" v="461"/>
    </bk>
    <bk>
      <rc t="1" v="462"/>
    </bk>
    <bk>
      <rc t="1" v="463"/>
    </bk>
    <bk>
      <rc t="1" v="464"/>
    </bk>
    <bk>
      <rc t="1" v="465"/>
    </bk>
    <bk>
      <rc t="1" v="466"/>
    </bk>
    <bk>
      <rc t="1" v="467"/>
    </bk>
    <bk>
      <rc t="1" v="468"/>
    </bk>
    <bk>
      <rc t="1" v="469"/>
    </bk>
    <bk>
      <rc t="1" v="470"/>
    </bk>
    <bk>
      <rc t="1" v="471"/>
    </bk>
    <bk>
      <rc t="1" v="472"/>
    </bk>
    <bk>
      <rc t="1" v="473"/>
    </bk>
    <bk>
      <rc t="1" v="474"/>
    </bk>
    <bk>
      <rc t="1" v="475"/>
    </bk>
    <bk>
      <rc t="1" v="476"/>
    </bk>
    <bk>
      <rc t="1" v="477"/>
    </bk>
    <bk>
      <rc t="1" v="478"/>
    </bk>
    <bk>
      <rc t="1" v="479"/>
    </bk>
    <bk>
      <rc t="1" v="480"/>
    </bk>
    <bk>
      <rc t="1" v="481"/>
    </bk>
    <bk>
      <rc t="1" v="482"/>
    </bk>
    <bk>
      <rc t="1" v="483"/>
    </bk>
    <bk>
      <rc t="1" v="484"/>
    </bk>
    <bk>
      <rc t="1" v="485"/>
    </bk>
    <bk>
      <rc t="1" v="486"/>
    </bk>
    <bk>
      <rc t="1" v="487"/>
    </bk>
    <bk>
      <rc t="1" v="488"/>
    </bk>
    <bk>
      <rc t="1" v="489"/>
    </bk>
    <bk>
      <rc t="1" v="490"/>
    </bk>
    <bk>
      <rc t="1" v="491"/>
    </bk>
    <bk>
      <rc t="1" v="492"/>
    </bk>
    <bk>
      <rc t="1" v="493"/>
    </bk>
    <bk>
      <rc t="1" v="494"/>
    </bk>
    <bk>
      <rc t="1" v="495"/>
    </bk>
    <bk>
      <rc t="1" v="496"/>
    </bk>
    <bk>
      <rc t="1" v="497"/>
    </bk>
    <bk>
      <rc t="1" v="498"/>
    </bk>
    <bk>
      <rc t="1" v="499"/>
    </bk>
    <bk>
      <rc t="1" v="500"/>
    </bk>
    <bk>
      <rc t="1" v="501"/>
    </bk>
    <bk>
      <rc t="1" v="502"/>
    </bk>
    <bk>
      <rc t="1" v="503"/>
    </bk>
    <bk>
      <rc t="1" v="504"/>
    </bk>
    <bk>
      <rc t="1" v="505"/>
    </bk>
    <bk>
      <rc t="1" v="506"/>
    </bk>
    <bk>
      <rc t="1" v="507"/>
    </bk>
    <bk>
      <rc t="1" v="508"/>
    </bk>
    <bk>
      <rc t="1" v="509"/>
    </bk>
    <bk>
      <rc t="1" v="510"/>
    </bk>
    <bk>
      <rc t="1" v="511"/>
    </bk>
    <bk>
      <rc t="1" v="512"/>
    </bk>
    <bk>
      <rc t="1" v="513"/>
    </bk>
    <bk>
      <rc t="1" v="514"/>
    </bk>
    <bk>
      <rc t="1" v="515"/>
    </bk>
    <bk>
      <rc t="1" v="516"/>
    </bk>
    <bk>
      <rc t="1" v="517"/>
    </bk>
    <bk>
      <rc t="1" v="518"/>
    </bk>
    <bk>
      <rc t="1" v="519"/>
    </bk>
    <bk>
      <rc t="1" v="520"/>
    </bk>
    <bk>
      <rc t="1" v="521"/>
    </bk>
    <bk>
      <rc t="1" v="522"/>
    </bk>
    <bk>
      <rc t="1" v="523"/>
    </bk>
    <bk>
      <rc t="1" v="524"/>
    </bk>
    <bk>
      <rc t="1" v="525"/>
    </bk>
    <bk>
      <rc t="1" v="526"/>
    </bk>
    <bk>
      <rc t="1" v="527"/>
    </bk>
    <bk>
      <rc t="1" v="528"/>
    </bk>
    <bk>
      <rc t="1" v="529"/>
    </bk>
    <bk>
      <rc t="1" v="530"/>
    </bk>
    <bk>
      <rc t="1" v="531"/>
    </bk>
    <bk>
      <rc t="1" v="532"/>
    </bk>
    <bk>
      <rc t="1" v="533"/>
    </bk>
    <bk>
      <rc t="1" v="534"/>
    </bk>
    <bk>
      <rc t="1" v="535"/>
    </bk>
    <bk>
      <rc t="1" v="536"/>
    </bk>
    <bk>
      <rc t="1" v="537"/>
    </bk>
    <bk>
      <rc t="1" v="538"/>
    </bk>
    <bk>
      <rc t="1" v="539"/>
    </bk>
    <bk>
      <rc t="1" v="540"/>
    </bk>
    <bk>
      <rc t="1" v="541"/>
    </bk>
    <bk>
      <rc t="1" v="542"/>
    </bk>
    <bk>
      <rc t="1" v="543"/>
    </bk>
    <bk>
      <rc t="1" v="544"/>
    </bk>
    <bk>
      <rc t="1" v="545"/>
    </bk>
    <bk>
      <rc t="1" v="546"/>
    </bk>
    <bk>
      <rc t="1" v="547"/>
    </bk>
    <bk>
      <rc t="1" v="548"/>
    </bk>
    <bk>
      <rc t="1" v="549"/>
    </bk>
    <bk>
      <rc t="1" v="550"/>
    </bk>
    <bk>
      <rc t="1" v="551"/>
    </bk>
    <bk>
      <rc t="1" v="552"/>
    </bk>
    <bk>
      <rc t="1" v="553"/>
    </bk>
    <bk>
      <rc t="1" v="554"/>
    </bk>
    <bk>
      <rc t="1" v="555"/>
    </bk>
    <bk>
      <rc t="1" v="556"/>
    </bk>
    <bk>
      <rc t="1" v="557"/>
    </bk>
    <bk>
      <rc t="1" v="558"/>
    </bk>
    <bk>
      <rc t="1" v="559"/>
    </bk>
    <bk>
      <rc t="1" v="560"/>
    </bk>
    <bk>
      <rc t="1" v="561"/>
    </bk>
    <bk>
      <rc t="1" v="562"/>
    </bk>
    <bk>
      <rc t="1" v="563"/>
    </bk>
    <bk>
      <rc t="1" v="564"/>
    </bk>
    <bk>
      <rc t="1" v="565"/>
    </bk>
    <bk>
      <rc t="1" v="566"/>
    </bk>
    <bk>
      <rc t="1" v="567"/>
    </bk>
    <bk>
      <rc t="1" v="568"/>
    </bk>
    <bk>
      <rc t="1" v="569"/>
    </bk>
    <bk>
      <rc t="1" v="570"/>
    </bk>
    <bk>
      <rc t="1" v="571"/>
    </bk>
    <bk>
      <rc t="1" v="572"/>
    </bk>
    <bk>
      <rc t="1" v="573"/>
    </bk>
    <bk>
      <rc t="1" v="574"/>
    </bk>
    <bk>
      <rc t="1" v="575"/>
    </bk>
    <bk>
      <rc t="1" v="576"/>
    </bk>
    <bk>
      <rc t="1" v="577"/>
    </bk>
    <bk>
      <rc t="1" v="578"/>
    </bk>
    <bk>
      <rc t="1" v="579"/>
    </bk>
    <bk>
      <rc t="1" v="580"/>
    </bk>
    <bk>
      <rc t="1" v="581"/>
    </bk>
    <bk>
      <rc t="1" v="582"/>
    </bk>
    <bk>
      <rc t="1" v="583"/>
    </bk>
    <bk>
      <rc t="1" v="584"/>
    </bk>
    <bk>
      <rc t="1" v="585"/>
    </bk>
    <bk>
      <rc t="1" v="586"/>
    </bk>
    <bk>
      <rc t="1" v="587"/>
    </bk>
    <bk>
      <rc t="1" v="588"/>
    </bk>
    <bk>
      <rc t="1" v="589"/>
    </bk>
    <bk>
      <rc t="1" v="590"/>
    </bk>
    <bk>
      <rc t="1" v="591"/>
    </bk>
    <bk>
      <rc t="1" v="592"/>
    </bk>
    <bk>
      <rc t="1" v="593"/>
    </bk>
    <bk>
      <rc t="1" v="594"/>
    </bk>
    <bk>
      <rc t="1" v="595"/>
    </bk>
    <bk>
      <rc t="1" v="596"/>
    </bk>
    <bk>
      <rc t="1" v="597"/>
    </bk>
    <bk>
      <rc t="1" v="598"/>
    </bk>
    <bk>
      <rc t="1" v="599"/>
    </bk>
    <bk>
      <rc t="1" v="600"/>
    </bk>
    <bk>
      <rc t="1" v="601"/>
    </bk>
    <bk>
      <rc t="1" v="602"/>
    </bk>
    <bk>
      <rc t="1" v="603"/>
    </bk>
    <bk>
      <rc t="1" v="604"/>
    </bk>
    <bk>
      <rc t="1" v="605"/>
    </bk>
    <bk>
      <rc t="1" v="606"/>
    </bk>
    <bk>
      <rc t="1" v="607"/>
    </bk>
    <bk>
      <rc t="1" v="608"/>
    </bk>
    <bk>
      <rc t="1" v="609"/>
    </bk>
    <bk>
      <rc t="1" v="610"/>
    </bk>
    <bk>
      <rc t="1" v="611"/>
    </bk>
    <bk>
      <rc t="1" v="612"/>
    </bk>
    <bk>
      <rc t="1" v="613"/>
    </bk>
    <bk>
      <rc t="1" v="614"/>
    </bk>
    <bk>
      <rc t="1" v="615"/>
    </bk>
    <bk>
      <rc t="1" v="616"/>
    </bk>
    <bk>
      <rc t="1" v="617"/>
    </bk>
    <bk>
      <rc t="1" v="618"/>
    </bk>
    <bk>
      <rc t="1" v="619"/>
    </bk>
    <bk>
      <rc t="1" v="620"/>
    </bk>
    <bk>
      <rc t="1" v="621"/>
    </bk>
    <bk>
      <rc t="1" v="622"/>
    </bk>
    <bk>
      <rc t="1" v="623"/>
    </bk>
    <bk>
      <rc t="1" v="624"/>
    </bk>
    <bk>
      <rc t="1" v="625"/>
    </bk>
    <bk>
      <rc t="1" v="626"/>
    </bk>
    <bk>
      <rc t="1" v="627"/>
    </bk>
    <bk>
      <rc t="1" v="628"/>
    </bk>
    <bk>
      <rc t="1" v="629"/>
    </bk>
    <bk>
      <rc t="1" v="630"/>
    </bk>
    <bk>
      <rc t="1" v="631"/>
    </bk>
    <bk>
      <rc t="1" v="632"/>
    </bk>
    <bk>
      <rc t="1" v="633"/>
    </bk>
    <bk>
      <rc t="1" v="634"/>
    </bk>
    <bk>
      <rc t="1" v="635"/>
    </bk>
    <bk>
      <rc t="1" v="636"/>
    </bk>
    <bk>
      <rc t="1" v="637"/>
    </bk>
    <bk>
      <rc t="1" v="638"/>
    </bk>
    <bk>
      <rc t="1" v="639"/>
    </bk>
    <bk>
      <rc t="1" v="640"/>
    </bk>
    <bk>
      <rc t="1" v="641"/>
    </bk>
    <bk>
      <rc t="1" v="642"/>
    </bk>
    <bk>
      <rc t="1" v="643"/>
    </bk>
    <bk>
      <rc t="1" v="644"/>
    </bk>
    <bk>
      <rc t="1" v="645"/>
    </bk>
    <bk>
      <rc t="1" v="646"/>
    </bk>
    <bk>
      <rc t="1" v="647"/>
    </bk>
    <bk>
      <rc t="1" v="648"/>
    </bk>
    <bk>
      <rc t="1" v="649"/>
    </bk>
    <bk>
      <rc t="1" v="650"/>
    </bk>
    <bk>
      <rc t="1" v="651"/>
    </bk>
    <bk>
      <rc t="1" v="652"/>
    </bk>
    <bk>
      <rc t="1" v="653"/>
    </bk>
    <bk>
      <rc t="1" v="654"/>
    </bk>
    <bk>
      <rc t="1" v="655"/>
    </bk>
    <bk>
      <rc t="1" v="656"/>
    </bk>
    <bk>
      <rc t="1" v="657"/>
    </bk>
    <bk>
      <rc t="1" v="658"/>
    </bk>
    <bk>
      <rc t="1" v="659"/>
    </bk>
    <bk>
      <rc t="1" v="660"/>
    </bk>
    <bk>
      <rc t="1" v="661"/>
    </bk>
    <bk>
      <rc t="1" v="662"/>
    </bk>
    <bk>
      <rc t="1" v="663"/>
    </bk>
    <bk>
      <rc t="1" v="664"/>
    </bk>
    <bk>
      <rc t="1" v="665"/>
    </bk>
    <bk>
      <rc t="1" v="666"/>
    </bk>
    <bk>
      <rc t="1" v="667"/>
    </bk>
    <bk>
      <rc t="1" v="668"/>
    </bk>
    <bk>
      <rc t="1" v="669"/>
    </bk>
    <bk>
      <rc t="1" v="670"/>
    </bk>
    <bk>
      <rc t="1" v="671"/>
    </bk>
    <bk>
      <rc t="1" v="672"/>
    </bk>
    <bk>
      <rc t="1" v="673"/>
    </bk>
    <bk>
      <rc t="1" v="674"/>
    </bk>
    <bk>
      <rc t="1" v="675"/>
    </bk>
    <bk>
      <rc t="1" v="676"/>
    </bk>
    <bk>
      <rc t="1" v="677"/>
    </bk>
    <bk>
      <rc t="1" v="678"/>
    </bk>
    <bk>
      <rc t="1" v="679"/>
    </bk>
    <bk>
      <rc t="1" v="680"/>
    </bk>
    <bk>
      <rc t="1" v="681"/>
    </bk>
    <bk>
      <rc t="1" v="682"/>
    </bk>
    <bk>
      <rc t="1" v="683"/>
    </bk>
    <bk>
      <rc t="1" v="684"/>
    </bk>
    <bk>
      <rc t="1" v="685"/>
    </bk>
    <bk>
      <rc t="1" v="686"/>
    </bk>
    <bk>
      <rc t="1" v="687"/>
    </bk>
    <bk>
      <rc t="1" v="688"/>
    </bk>
    <bk>
      <rc t="1" v="689"/>
    </bk>
    <bk>
      <rc t="1" v="690"/>
    </bk>
    <bk>
      <rc t="1" v="691"/>
    </bk>
    <bk>
      <rc t="1" v="692"/>
    </bk>
    <bk>
      <rc t="1" v="693"/>
    </bk>
    <bk>
      <rc t="1" v="694"/>
    </bk>
    <bk>
      <rc t="1" v="695"/>
    </bk>
    <bk>
      <rc t="1" v="696"/>
    </bk>
    <bk>
      <rc t="1" v="697"/>
    </bk>
    <bk>
      <rc t="1" v="698"/>
    </bk>
    <bk>
      <rc t="1" v="699"/>
    </bk>
    <bk>
      <rc t="1" v="700"/>
    </bk>
    <bk>
      <rc t="1" v="701"/>
    </bk>
    <bk>
      <rc t="1" v="702"/>
    </bk>
    <bk>
      <rc t="1" v="703"/>
    </bk>
    <bk>
      <rc t="1" v="704"/>
    </bk>
    <bk>
      <rc t="1" v="705"/>
    </bk>
    <bk>
      <rc t="1" v="706"/>
    </bk>
    <bk>
      <rc t="1" v="707"/>
    </bk>
    <bk>
      <rc t="1" v="708"/>
    </bk>
    <bk>
      <rc t="1" v="709"/>
    </bk>
    <bk>
      <rc t="1" v="710"/>
    </bk>
    <bk>
      <rc t="1" v="711"/>
    </bk>
    <bk>
      <rc t="1" v="712"/>
    </bk>
    <bk>
      <rc t="1" v="713"/>
    </bk>
    <bk>
      <rc t="1" v="714"/>
    </bk>
    <bk>
      <rc t="1" v="715"/>
    </bk>
    <bk>
      <rc t="1" v="716"/>
    </bk>
    <bk>
      <rc t="1" v="717"/>
    </bk>
    <bk>
      <rc t="1" v="718"/>
    </bk>
    <bk>
      <rc t="1" v="719"/>
    </bk>
    <bk>
      <rc t="1" v="720"/>
    </bk>
    <bk>
      <rc t="1" v="721"/>
    </bk>
    <bk>
      <rc t="1" v="722"/>
    </bk>
    <bk>
      <rc t="1" v="723"/>
    </bk>
    <bk>
      <rc t="1" v="724"/>
    </bk>
    <bk>
      <rc t="1" v="725"/>
    </bk>
    <bk>
      <rc t="1" v="726"/>
    </bk>
    <bk>
      <rc t="1" v="727"/>
    </bk>
    <bk>
      <rc t="1" v="728"/>
    </bk>
    <bk>
      <rc t="1" v="729"/>
    </bk>
    <bk>
      <rc t="1" v="730"/>
    </bk>
    <bk>
      <rc t="1" v="731"/>
    </bk>
    <bk>
      <rc t="1" v="732"/>
    </bk>
    <bk>
      <rc t="1" v="733"/>
    </bk>
    <bk>
      <rc t="1" v="734"/>
    </bk>
    <bk>
      <rc t="1" v="735"/>
    </bk>
    <bk>
      <rc t="1" v="736"/>
    </bk>
    <bk>
      <rc t="1" v="737"/>
    </bk>
    <bk>
      <rc t="1" v="738"/>
    </bk>
    <bk>
      <rc t="1" v="739"/>
    </bk>
    <bk>
      <rc t="1" v="740"/>
    </bk>
    <bk>
      <rc t="1" v="741"/>
    </bk>
    <bk>
      <rc t="1" v="742"/>
    </bk>
    <bk>
      <rc t="1" v="743"/>
    </bk>
    <bk>
      <rc t="1" v="744"/>
    </bk>
    <bk>
      <rc t="1" v="745"/>
    </bk>
    <bk>
      <rc t="1" v="746"/>
    </bk>
    <bk>
      <rc t="1" v="747"/>
    </bk>
    <bk>
      <rc t="1" v="748"/>
    </bk>
    <bk>
      <rc t="1" v="749"/>
    </bk>
    <bk>
      <rc t="1" v="750"/>
    </bk>
    <bk>
      <rc t="1" v="751"/>
    </bk>
    <bk>
      <rc t="1" v="752"/>
    </bk>
    <bk>
      <rc t="1" v="753"/>
    </bk>
    <bk>
      <rc t="1" v="754"/>
    </bk>
    <bk>
      <rc t="1" v="755"/>
    </bk>
    <bk>
      <rc t="1" v="756"/>
    </bk>
    <bk>
      <rc t="1" v="757"/>
    </bk>
    <bk>
      <rc t="1" v="758"/>
    </bk>
    <bk>
      <rc t="1" v="759"/>
    </bk>
    <bk>
      <rc t="1" v="760"/>
    </bk>
    <bk>
      <rc t="1" v="761"/>
    </bk>
    <bk>
      <rc t="1" v="762"/>
    </bk>
    <bk>
      <rc t="1" v="763"/>
    </bk>
    <bk>
      <rc t="1" v="764"/>
    </bk>
    <bk>
      <rc t="1" v="765"/>
    </bk>
    <bk>
      <rc t="1" v="766"/>
    </bk>
    <bk>
      <rc t="1" v="767"/>
    </bk>
    <bk>
      <rc t="1" v="768"/>
    </bk>
    <bk>
      <rc t="1" v="769"/>
    </bk>
    <bk>
      <rc t="1" v="770"/>
    </bk>
    <bk>
      <rc t="1" v="771"/>
    </bk>
    <bk>
      <rc t="1" v="772"/>
    </bk>
    <bk>
      <rc t="1" v="773"/>
    </bk>
    <bk>
      <rc t="1" v="774"/>
    </bk>
    <bk>
      <rc t="1" v="775"/>
    </bk>
    <bk>
      <rc t="1" v="776"/>
    </bk>
    <bk>
      <rc t="1" v="777"/>
    </bk>
    <bk>
      <rc t="1" v="778"/>
    </bk>
    <bk>
      <rc t="1" v="779"/>
    </bk>
    <bk>
      <rc t="1" v="780"/>
    </bk>
    <bk>
      <rc t="1" v="781"/>
    </bk>
    <bk>
      <rc t="1" v="782"/>
    </bk>
    <bk>
      <rc t="1" v="783"/>
    </bk>
    <bk>
      <rc t="1" v="784"/>
    </bk>
    <bk>
      <rc t="1" v="785"/>
    </bk>
    <bk>
      <rc t="1" v="786"/>
    </bk>
    <bk>
      <rc t="1" v="787"/>
    </bk>
    <bk>
      <rc t="1" v="788"/>
    </bk>
    <bk>
      <rc t="1" v="789"/>
    </bk>
    <bk>
      <rc t="1" v="790"/>
    </bk>
    <bk>
      <rc t="1" v="791"/>
    </bk>
    <bk>
      <rc t="1" v="792"/>
    </bk>
    <bk>
      <rc t="1" v="793"/>
    </bk>
    <bk>
      <rc t="1" v="794"/>
    </bk>
    <bk>
      <rc t="1" v="795"/>
    </bk>
    <bk>
      <rc t="1" v="796"/>
    </bk>
    <bk>
      <rc t="1" v="797"/>
    </bk>
    <bk>
      <rc t="1" v="798"/>
    </bk>
    <bk>
      <rc t="1" v="799"/>
    </bk>
    <bk>
      <rc t="1" v="800"/>
    </bk>
    <bk>
      <rc t="1" v="801"/>
    </bk>
    <bk>
      <rc t="1" v="802"/>
    </bk>
    <bk>
      <rc t="1" v="803"/>
    </bk>
    <bk>
      <rc t="1" v="804"/>
    </bk>
    <bk>
      <rc t="1" v="805"/>
    </bk>
    <bk>
      <rc t="1" v="806"/>
    </bk>
    <bk>
      <rc t="1" v="807"/>
    </bk>
    <bk>
      <rc t="1" v="808"/>
    </bk>
    <bk>
      <rc t="1" v="809"/>
    </bk>
    <bk>
      <rc t="1" v="810"/>
    </bk>
    <bk>
      <rc t="1" v="811"/>
    </bk>
    <bk>
      <rc t="1" v="812"/>
    </bk>
    <bk>
      <rc t="1" v="813"/>
    </bk>
    <bk>
      <rc t="1" v="814"/>
    </bk>
    <bk>
      <rc t="1" v="815"/>
    </bk>
    <bk>
      <rc t="1" v="816"/>
    </bk>
    <bk>
      <rc t="1" v="817"/>
    </bk>
    <bk>
      <rc t="1" v="818"/>
    </bk>
    <bk>
      <rc t="1" v="819"/>
    </bk>
    <bk>
      <rc t="1" v="820"/>
    </bk>
    <bk>
      <rc t="1" v="821"/>
    </bk>
    <bk>
      <rc t="1" v="822"/>
    </bk>
    <bk>
      <rc t="1" v="823"/>
    </bk>
    <bk>
      <rc t="1" v="824"/>
    </bk>
    <bk>
      <rc t="1" v="825"/>
    </bk>
    <bk>
      <rc t="1" v="826"/>
    </bk>
    <bk>
      <rc t="1" v="827"/>
    </bk>
    <bk>
      <rc t="1" v="828"/>
    </bk>
    <bk>
      <rc t="1" v="829"/>
    </bk>
    <bk>
      <rc t="1" v="830"/>
    </bk>
    <bk>
      <rc t="1" v="831"/>
    </bk>
    <bk>
      <rc t="1" v="832"/>
    </bk>
    <bk>
      <rc t="1" v="833"/>
    </bk>
    <bk>
      <rc t="1" v="834"/>
    </bk>
    <bk>
      <rc t="1" v="835"/>
    </bk>
    <bk>
      <rc t="1" v="836"/>
    </bk>
    <bk>
      <rc t="1" v="837"/>
    </bk>
    <bk>
      <rc t="1" v="838"/>
    </bk>
    <bk>
      <rc t="1" v="839"/>
    </bk>
    <bk>
      <rc t="1" v="840"/>
    </bk>
    <bk>
      <rc t="1" v="841"/>
    </bk>
    <bk>
      <rc t="1" v="842"/>
    </bk>
    <bk>
      <rc t="1" v="843"/>
    </bk>
    <bk>
      <rc t="1" v="844"/>
    </bk>
    <bk>
      <rc t="1" v="845"/>
    </bk>
    <bk>
      <rc t="1" v="846"/>
    </bk>
    <bk>
      <rc t="1" v="847"/>
    </bk>
    <bk>
      <rc t="1" v="848"/>
    </bk>
    <bk>
      <rc t="1" v="849"/>
    </bk>
    <bk>
      <rc t="1" v="850"/>
    </bk>
    <bk>
      <rc t="1" v="851"/>
    </bk>
    <bk>
      <rc t="1" v="852"/>
    </bk>
    <bk>
      <rc t="1" v="853"/>
    </bk>
    <bk>
      <rc t="1" v="854"/>
    </bk>
    <bk>
      <rc t="1" v="855"/>
    </bk>
    <bk>
      <rc t="1" v="856"/>
    </bk>
    <bk>
      <rc t="1" v="857"/>
    </bk>
    <bk>
      <rc t="1" v="858"/>
    </bk>
    <bk>
      <rc t="1" v="859"/>
    </bk>
    <bk>
      <rc t="1" v="860"/>
    </bk>
    <bk>
      <rc t="1" v="861"/>
    </bk>
    <bk>
      <rc t="1" v="862"/>
    </bk>
    <bk>
      <rc t="1" v="863"/>
    </bk>
    <bk>
      <rc t="1" v="864"/>
    </bk>
    <bk>
      <rc t="1" v="865"/>
    </bk>
    <bk>
      <rc t="1" v="866"/>
    </bk>
    <bk>
      <rc t="1" v="867"/>
    </bk>
    <bk>
      <rc t="1" v="868"/>
    </bk>
    <bk>
      <rc t="1" v="869"/>
    </bk>
    <bk>
      <rc t="1" v="870"/>
    </bk>
    <bk>
      <rc t="1" v="871"/>
    </bk>
    <bk>
      <rc t="1" v="872"/>
    </bk>
    <bk>
      <rc t="1" v="873"/>
    </bk>
    <bk>
      <rc t="1" v="874"/>
    </bk>
    <bk>
      <rc t="1" v="875"/>
    </bk>
    <bk>
      <rc t="1" v="876"/>
    </bk>
    <bk>
      <rc t="1" v="877"/>
    </bk>
    <bk>
      <rc t="1" v="878"/>
    </bk>
    <bk>
      <rc t="1" v="879"/>
    </bk>
    <bk>
      <rc t="1" v="880"/>
    </bk>
    <bk>
      <rc t="1" v="881"/>
    </bk>
    <bk>
      <rc t="1" v="882"/>
    </bk>
    <bk>
      <rc t="1" v="883"/>
    </bk>
    <bk>
      <rc t="1" v="884"/>
    </bk>
    <bk>
      <rc t="1" v="885"/>
    </bk>
    <bk>
      <rc t="1" v="886"/>
    </bk>
    <bk>
      <rc t="1" v="887"/>
    </bk>
    <bk>
      <rc t="1" v="888"/>
    </bk>
    <bk>
      <rc t="1" v="889"/>
    </bk>
    <bk>
      <rc t="1" v="890"/>
    </bk>
    <bk>
      <rc t="1" v="891"/>
    </bk>
    <bk>
      <rc t="1" v="892"/>
    </bk>
    <bk>
      <rc t="1" v="893"/>
    </bk>
    <bk>
      <rc t="1" v="894"/>
    </bk>
    <bk>
      <rc t="1" v="895"/>
    </bk>
    <bk>
      <rc t="1" v="896"/>
    </bk>
    <bk>
      <rc t="1" v="897"/>
    </bk>
    <bk>
      <rc t="1" v="898"/>
    </bk>
    <bk>
      <rc t="1" v="899"/>
    </bk>
    <bk>
      <rc t="1" v="900"/>
    </bk>
    <bk>
      <rc t="1" v="901"/>
    </bk>
    <bk>
      <rc t="1" v="902"/>
    </bk>
    <bk>
      <rc t="1" v="903"/>
    </bk>
    <bk>
      <rc t="1" v="904"/>
    </bk>
    <bk>
      <rc t="1" v="905"/>
    </bk>
    <bk>
      <rc t="1" v="906"/>
    </bk>
    <bk>
      <rc t="1" v="907"/>
    </bk>
    <bk>
      <rc t="1" v="908"/>
    </bk>
    <bk>
      <rc t="1" v="909"/>
    </bk>
    <bk>
      <rc t="1" v="910"/>
    </bk>
    <bk>
      <rc t="1" v="911"/>
    </bk>
    <bk>
      <rc t="1" v="912"/>
    </bk>
    <bk>
      <rc t="1" v="913"/>
    </bk>
    <bk>
      <rc t="1" v="914"/>
    </bk>
    <bk>
      <rc t="1" v="915"/>
    </bk>
    <bk>
      <rc t="1" v="916"/>
    </bk>
    <bk>
      <rc t="1" v="917"/>
    </bk>
    <bk>
      <rc t="1" v="918"/>
    </bk>
    <bk>
      <rc t="1" v="919"/>
    </bk>
    <bk>
      <rc t="1" v="920"/>
    </bk>
    <bk>
      <rc t="1" v="921"/>
    </bk>
    <bk>
      <rc t="1" v="922"/>
    </bk>
    <bk>
      <rc t="1" v="923"/>
    </bk>
    <bk>
      <rc t="1" v="924"/>
    </bk>
    <bk>
      <rc t="1" v="925"/>
    </bk>
    <bk>
      <rc t="1" v="926"/>
    </bk>
    <bk>
      <rc t="1" v="927"/>
    </bk>
    <bk>
      <rc t="1" v="928"/>
    </bk>
    <bk>
      <rc t="1" v="929"/>
    </bk>
    <bk>
      <rc t="1" v="930"/>
    </bk>
    <bk>
      <rc t="1" v="931"/>
    </bk>
    <bk>
      <rc t="1" v="932"/>
    </bk>
    <bk>
      <rc t="1" v="933"/>
    </bk>
    <bk>
      <rc t="1" v="934"/>
    </bk>
    <bk>
      <rc t="1" v="935"/>
    </bk>
    <bk>
      <rc t="1" v="936"/>
    </bk>
    <bk>
      <rc t="1" v="937"/>
    </bk>
    <bk>
      <rc t="1" v="938"/>
    </bk>
    <bk>
      <rc t="1" v="939"/>
    </bk>
    <bk>
      <rc t="1" v="940"/>
    </bk>
    <bk>
      <rc t="1" v="941"/>
    </bk>
    <bk>
      <rc t="1" v="942"/>
    </bk>
    <bk>
      <rc t="1" v="943"/>
    </bk>
    <bk>
      <rc t="1" v="944"/>
    </bk>
    <bk>
      <rc t="1" v="945"/>
    </bk>
    <bk>
      <rc t="1" v="946"/>
    </bk>
    <bk>
      <rc t="1" v="947"/>
    </bk>
    <bk>
      <rc t="1" v="948"/>
    </bk>
    <bk>
      <rc t="1" v="949"/>
    </bk>
    <bk>
      <rc t="1" v="950"/>
    </bk>
    <bk>
      <rc t="1" v="951"/>
    </bk>
    <bk>
      <rc t="1" v="952"/>
    </bk>
    <bk>
      <rc t="1" v="953"/>
    </bk>
    <bk>
      <rc t="1" v="954"/>
    </bk>
    <bk>
      <rc t="1" v="955"/>
    </bk>
    <bk>
      <rc t="1" v="956"/>
    </bk>
    <bk>
      <rc t="1" v="957"/>
    </bk>
    <bk>
      <rc t="1" v="958"/>
    </bk>
    <bk>
      <rc t="1" v="959"/>
    </bk>
    <bk>
      <rc t="1" v="960"/>
    </bk>
    <bk>
      <rc t="1" v="961"/>
    </bk>
    <bk>
      <rc t="1" v="962"/>
    </bk>
    <bk>
      <rc t="1" v="963"/>
    </bk>
    <bk>
      <rc t="1" v="964"/>
    </bk>
    <bk>
      <rc t="1" v="965"/>
    </bk>
    <bk>
      <rc t="1" v="966"/>
    </bk>
    <bk>
      <rc t="1" v="967"/>
    </bk>
    <bk>
      <rc t="1" v="968"/>
    </bk>
    <bk>
      <rc t="1" v="969"/>
    </bk>
    <bk>
      <rc t="1" v="970"/>
    </bk>
    <bk>
      <rc t="1" v="971"/>
    </bk>
    <bk>
      <rc t="1" v="972"/>
    </bk>
    <bk>
      <rc t="1" v="973"/>
    </bk>
    <bk>
      <rc t="1" v="974"/>
    </bk>
    <bk>
      <rc t="1" v="975"/>
    </bk>
    <bk>
      <rc t="1" v="976"/>
    </bk>
    <bk>
      <rc t="1" v="977"/>
    </bk>
    <bk>
      <rc t="1" v="978"/>
    </bk>
    <bk>
      <rc t="1" v="979"/>
    </bk>
    <bk>
      <rc t="1" v="980"/>
    </bk>
    <bk>
      <rc t="1" v="981"/>
    </bk>
    <bk>
      <rc t="1" v="982"/>
    </bk>
    <bk>
      <rc t="1" v="983"/>
    </bk>
    <bk>
      <rc t="1" v="984"/>
    </bk>
    <bk>
      <rc t="1" v="985"/>
    </bk>
    <bk>
      <rc t="1" v="986"/>
    </bk>
    <bk>
      <rc t="1" v="987"/>
    </bk>
    <bk>
      <rc t="1" v="988"/>
    </bk>
    <bk>
      <rc t="1" v="989"/>
    </bk>
    <bk>
      <rc t="1" v="990"/>
    </bk>
    <bk>
      <rc t="1" v="991"/>
    </bk>
    <bk>
      <rc t="1" v="992"/>
    </bk>
    <bk>
      <rc t="1" v="993"/>
    </bk>
    <bk>
      <rc t="1" v="994"/>
    </bk>
    <bk>
      <rc t="1" v="995"/>
    </bk>
    <bk>
      <rc t="1" v="996"/>
    </bk>
    <bk>
      <rc t="1" v="997"/>
    </bk>
    <bk>
      <rc t="1" v="998"/>
    </bk>
    <bk>
      <rc t="1" v="999"/>
    </bk>
    <bk>
      <rc t="1" v="1000"/>
    </bk>
    <bk>
      <rc t="1" v="1001"/>
    </bk>
    <bk>
      <rc t="1" v="1002"/>
    </bk>
    <bk>
      <rc t="1" v="1003"/>
    </bk>
    <bk>
      <rc t="1" v="1004"/>
    </bk>
    <bk>
      <rc t="1" v="1005"/>
    </bk>
    <bk>
      <rc t="1" v="1006"/>
    </bk>
    <bk>
      <rc t="1" v="1007"/>
    </bk>
    <bk>
      <rc t="1" v="1008"/>
    </bk>
    <bk>
      <rc t="1" v="1009"/>
    </bk>
    <bk>
      <rc t="1" v="1010"/>
    </bk>
    <bk>
      <rc t="1" v="1011"/>
    </bk>
    <bk>
      <rc t="1" v="1012"/>
    </bk>
    <bk>
      <rc t="1" v="1013"/>
    </bk>
    <bk>
      <rc t="1" v="1014"/>
    </bk>
    <bk>
      <rc t="1" v="1015"/>
    </bk>
    <bk>
      <rc t="1" v="1016"/>
    </bk>
    <bk>
      <rc t="1" v="1017"/>
    </bk>
    <bk>
      <rc t="1" v="1018"/>
    </bk>
    <bk>
      <rc t="1" v="1019"/>
    </bk>
    <bk>
      <rc t="1" v="1020"/>
    </bk>
    <bk>
      <rc t="1" v="1021"/>
    </bk>
    <bk>
      <rc t="1" v="1022"/>
    </bk>
    <bk>
      <rc t="1" v="1023"/>
    </bk>
    <bk>
      <rc t="1" v="1024"/>
    </bk>
    <bk>
      <rc t="1" v="1025"/>
    </bk>
    <bk>
      <rc t="1" v="1026"/>
    </bk>
    <bk>
      <rc t="1" v="1027"/>
    </bk>
    <bk>
      <rc t="1" v="1028"/>
    </bk>
    <bk>
      <rc t="1" v="1029"/>
    </bk>
    <bk>
      <rc t="1" v="1030"/>
    </bk>
    <bk>
      <rc t="1" v="1031"/>
    </bk>
    <bk>
      <rc t="1" v="1032"/>
    </bk>
    <bk>
      <rc t="1" v="1033"/>
    </bk>
    <bk>
      <rc t="1" v="1034"/>
    </bk>
    <bk>
      <rc t="1" v="1035"/>
    </bk>
    <bk>
      <rc t="1" v="1036"/>
    </bk>
    <bk>
      <rc t="1" v="1037"/>
    </bk>
    <bk>
      <rc t="1" v="1038"/>
    </bk>
    <bk>
      <rc t="1" v="1039"/>
    </bk>
    <bk>
      <rc t="1" v="1040"/>
    </bk>
    <bk>
      <rc t="1" v="1041"/>
    </bk>
    <bk>
      <rc t="1" v="1042"/>
    </bk>
    <bk>
      <rc t="1" v="1043"/>
    </bk>
    <bk>
      <rc t="1" v="1044"/>
    </bk>
    <bk>
      <rc t="1" v="1045"/>
    </bk>
    <bk>
      <rc t="1" v="1046"/>
    </bk>
    <bk>
      <rc t="1" v="1047"/>
    </bk>
    <bk>
      <rc t="1" v="1048"/>
    </bk>
    <bk>
      <rc t="1" v="1049"/>
    </bk>
    <bk>
      <rc t="1" v="1050"/>
    </bk>
    <bk>
      <rc t="1" v="1051"/>
    </bk>
    <bk>
      <rc t="1" v="1052"/>
    </bk>
    <bk>
      <rc t="1" v="1053"/>
    </bk>
    <bk>
      <rc t="1" v="1054"/>
    </bk>
    <bk>
      <rc t="1" v="1055"/>
    </bk>
    <bk>
      <rc t="1" v="1056"/>
    </bk>
    <bk>
      <rc t="1" v="1057"/>
    </bk>
    <bk>
      <rc t="1" v="1058"/>
    </bk>
    <bk>
      <rc t="1" v="1059"/>
    </bk>
    <bk>
      <rc t="1" v="1060"/>
    </bk>
    <bk>
      <rc t="1" v="1061"/>
    </bk>
    <bk>
      <rc t="1" v="1062"/>
    </bk>
    <bk>
      <rc t="1" v="1063"/>
    </bk>
    <bk>
      <rc t="1" v="1064"/>
    </bk>
    <bk>
      <rc t="1" v="1065"/>
    </bk>
    <bk>
      <rc t="1" v="1066"/>
    </bk>
    <bk>
      <rc t="1" v="1067"/>
    </bk>
    <bk>
      <rc t="1" v="1068"/>
    </bk>
    <bk>
      <rc t="1" v="1069"/>
    </bk>
    <bk>
      <rc t="1" v="1070"/>
    </bk>
    <bk>
      <rc t="1" v="1071"/>
    </bk>
    <bk>
      <rc t="1" v="1072"/>
    </bk>
    <bk>
      <rc t="1" v="1073"/>
    </bk>
    <bk>
      <rc t="1" v="1074"/>
    </bk>
    <bk>
      <rc t="1" v="1075"/>
    </bk>
    <bk>
      <rc t="1" v="1076"/>
    </bk>
    <bk>
      <rc t="1" v="1077"/>
    </bk>
    <bk>
      <rc t="1" v="1078"/>
    </bk>
    <bk>
      <rc t="1" v="1079"/>
    </bk>
    <bk>
      <rc t="1" v="1080"/>
    </bk>
    <bk>
      <rc t="1" v="1081"/>
    </bk>
    <bk>
      <rc t="1" v="1082"/>
    </bk>
    <bk>
      <rc t="1" v="1083"/>
    </bk>
    <bk>
      <rc t="1" v="1084"/>
    </bk>
    <bk>
      <rc t="1" v="1085"/>
    </bk>
    <bk>
      <rc t="1" v="1086"/>
    </bk>
    <bk>
      <rc t="1" v="1087"/>
    </bk>
    <bk>
      <rc t="1" v="1088"/>
    </bk>
    <bk>
      <rc t="1" v="1089"/>
    </bk>
    <bk>
      <rc t="1" v="1090"/>
    </bk>
    <bk>
      <rc t="1" v="1091"/>
    </bk>
    <bk>
      <rc t="1" v="1092"/>
    </bk>
    <bk>
      <rc t="1" v="1093"/>
    </bk>
    <bk>
      <rc t="1" v="1094"/>
    </bk>
    <bk>
      <rc t="1" v="1095"/>
    </bk>
    <bk>
      <rc t="1" v="1096"/>
    </bk>
    <bk>
      <rc t="1" v="1097"/>
    </bk>
    <bk>
      <rc t="1" v="1098"/>
    </bk>
    <bk>
      <rc t="1" v="1099"/>
    </bk>
    <bk>
      <rc t="1" v="1100"/>
    </bk>
    <bk>
      <rc t="1" v="1101"/>
    </bk>
    <bk>
      <rc t="1" v="1102"/>
    </bk>
    <bk>
      <rc t="1" v="1103"/>
    </bk>
    <bk>
      <rc t="1" v="1104"/>
    </bk>
    <bk>
      <rc t="1" v="1105"/>
    </bk>
    <bk>
      <rc t="1" v="1106"/>
    </bk>
    <bk>
      <rc t="1" v="1107"/>
    </bk>
    <bk>
      <rc t="1" v="1108"/>
    </bk>
    <bk>
      <rc t="1" v="1109"/>
    </bk>
    <bk>
      <rc t="1" v="1110"/>
    </bk>
    <bk>
      <rc t="1" v="1111"/>
    </bk>
    <bk>
      <rc t="1" v="1112"/>
    </bk>
    <bk>
      <rc t="1" v="1113"/>
    </bk>
    <bk>
      <rc t="1" v="1114"/>
    </bk>
    <bk>
      <rc t="1" v="1115"/>
    </bk>
    <bk>
      <rc t="1" v="1116"/>
    </bk>
    <bk>
      <rc t="1" v="1117"/>
    </bk>
    <bk>
      <rc t="1" v="1118"/>
    </bk>
    <bk>
      <rc t="1" v="1119"/>
    </bk>
    <bk>
      <rc t="1" v="1120"/>
    </bk>
    <bk>
      <rc t="1" v="1121"/>
    </bk>
    <bk>
      <rc t="1" v="1122"/>
    </bk>
    <bk>
      <rc t="1" v="1123"/>
    </bk>
    <bk>
      <rc t="1" v="1124"/>
    </bk>
    <bk>
      <rc t="1" v="1125"/>
    </bk>
    <bk>
      <rc t="1" v="1126"/>
    </bk>
    <bk>
      <rc t="1" v="1127"/>
    </bk>
    <bk>
      <rc t="1" v="1128"/>
    </bk>
    <bk>
      <rc t="1" v="1129"/>
    </bk>
    <bk>
      <rc t="1" v="1130"/>
    </bk>
    <bk>
      <rc t="1" v="1131"/>
    </bk>
    <bk>
      <rc t="1" v="1132"/>
    </bk>
    <bk>
      <rc t="1" v="1133"/>
    </bk>
    <bk>
      <rc t="1" v="1134"/>
    </bk>
    <bk>
      <rc t="1" v="1135"/>
    </bk>
    <bk>
      <rc t="1" v="1136"/>
    </bk>
    <bk>
      <rc t="1" v="1137"/>
    </bk>
    <bk>
      <rc t="1" v="1138"/>
    </bk>
    <bk>
      <rc t="1" v="1139"/>
    </bk>
    <bk>
      <rc t="1" v="1140"/>
    </bk>
    <bk>
      <rc t="1" v="1141"/>
    </bk>
    <bk>
      <rc t="1" v="1142"/>
    </bk>
    <bk>
      <rc t="1" v="1143"/>
    </bk>
    <bk>
      <rc t="1" v="1144"/>
    </bk>
    <bk>
      <rc t="1" v="1145"/>
    </bk>
    <bk>
      <rc t="1" v="1146"/>
    </bk>
    <bk>
      <rc t="1" v="1147"/>
    </bk>
    <bk>
      <rc t="1" v="1148"/>
    </bk>
    <bk>
      <rc t="1" v="1149"/>
    </bk>
    <bk>
      <rc t="1" v="1150"/>
    </bk>
    <bk>
      <rc t="1" v="1151"/>
    </bk>
    <bk>
      <rc t="1" v="1152"/>
    </bk>
    <bk>
      <rc t="1" v="1153"/>
    </bk>
    <bk>
      <rc t="1" v="1154"/>
    </bk>
    <bk>
      <rc t="1" v="1155"/>
    </bk>
    <bk>
      <rc t="1" v="1156"/>
    </bk>
    <bk>
      <rc t="1" v="1157"/>
    </bk>
    <bk>
      <rc t="1" v="1158"/>
    </bk>
    <bk>
      <rc t="1" v="1159"/>
    </bk>
    <bk>
      <rc t="1" v="1160"/>
    </bk>
    <bk>
      <rc t="1" v="1161"/>
    </bk>
    <bk>
      <rc t="1" v="1162"/>
    </bk>
    <bk>
      <rc t="1" v="1163"/>
    </bk>
    <bk>
      <rc t="1" v="1164"/>
    </bk>
    <bk>
      <rc t="1" v="1165"/>
    </bk>
    <bk>
      <rc t="1" v="1166"/>
    </bk>
    <bk>
      <rc t="1" v="1167"/>
    </bk>
    <bk>
      <rc t="1" v="1168"/>
    </bk>
    <bk>
      <rc t="1" v="1169"/>
    </bk>
    <bk>
      <rc t="1" v="1170"/>
    </bk>
    <bk>
      <rc t="1" v="1171"/>
    </bk>
    <bk>
      <rc t="1" v="1172"/>
    </bk>
    <bk>
      <rc t="1" v="1173"/>
    </bk>
    <bk>
      <rc t="1" v="1174"/>
    </bk>
    <bk>
      <rc t="1" v="1175"/>
    </bk>
    <bk>
      <rc t="1" v="1176"/>
    </bk>
    <bk>
      <rc t="1" v="1177"/>
    </bk>
    <bk>
      <rc t="1" v="1178"/>
    </bk>
    <bk>
      <rc t="1" v="1179"/>
    </bk>
    <bk>
      <rc t="1" v="1180"/>
    </bk>
    <bk>
      <rc t="1" v="1181"/>
    </bk>
    <bk>
      <rc t="1" v="1182"/>
    </bk>
    <bk>
      <rc t="1" v="1183"/>
    </bk>
    <bk>
      <rc t="1" v="1184"/>
    </bk>
    <bk>
      <rc t="1" v="1185"/>
    </bk>
    <bk>
      <rc t="1" v="1186"/>
    </bk>
    <bk>
      <rc t="1" v="1187"/>
    </bk>
    <bk>
      <rc t="1" v="1188"/>
    </bk>
    <bk>
      <rc t="1" v="1189"/>
    </bk>
    <bk>
      <rc t="1" v="1190"/>
    </bk>
    <bk>
      <rc t="1" v="1191"/>
    </bk>
    <bk>
      <rc t="1" v="1192"/>
    </bk>
    <bk>
      <rc t="1" v="1193"/>
    </bk>
    <bk>
      <rc t="1" v="1194"/>
    </bk>
    <bk>
      <rc t="1" v="1195"/>
    </bk>
    <bk>
      <rc t="1" v="1196"/>
    </bk>
    <bk>
      <rc t="1" v="1197"/>
    </bk>
    <bk>
      <rc t="1" v="1198"/>
    </bk>
    <bk>
      <rc t="1" v="1199"/>
    </bk>
    <bk>
      <rc t="1" v="1200"/>
    </bk>
    <bk>
      <rc t="1" v="1201"/>
    </bk>
    <bk>
      <rc t="1" v="1202"/>
    </bk>
    <bk>
      <rc t="1" v="1203"/>
    </bk>
    <bk>
      <rc t="1" v="1204"/>
    </bk>
    <bk>
      <rc t="1" v="1205"/>
    </bk>
    <bk>
      <rc t="1" v="1206"/>
    </bk>
    <bk>
      <rc t="1" v="1207"/>
    </bk>
    <bk>
      <rc t="1" v="1208"/>
    </bk>
    <bk>
      <rc t="1" v="1209"/>
    </bk>
    <bk>
      <rc t="1" v="1210"/>
    </bk>
    <bk>
      <rc t="1" v="1211"/>
    </bk>
    <bk>
      <rc t="1" v="1212"/>
    </bk>
    <bk>
      <rc t="1" v="1213"/>
    </bk>
    <bk>
      <rc t="1" v="1214"/>
    </bk>
    <bk>
      <rc t="1" v="1215"/>
    </bk>
    <bk>
      <rc t="1" v="1216"/>
    </bk>
    <bk>
      <rc t="1" v="1217"/>
    </bk>
    <bk>
      <rc t="1" v="1218"/>
    </bk>
    <bk>
      <rc t="1" v="1219"/>
    </bk>
    <bk>
      <rc t="1" v="1220"/>
    </bk>
    <bk>
      <rc t="1" v="1221"/>
    </bk>
    <bk>
      <rc t="1" v="1222"/>
    </bk>
    <bk>
      <rc t="1" v="1223"/>
    </bk>
    <bk>
      <rc t="1" v="1224"/>
    </bk>
    <bk>
      <rc t="1" v="1225"/>
    </bk>
    <bk>
      <rc t="1" v="1226"/>
    </bk>
    <bk>
      <rc t="1" v="1227"/>
    </bk>
    <bk>
      <rc t="1" v="1228"/>
    </bk>
    <bk>
      <rc t="1" v="1229"/>
    </bk>
    <bk>
      <rc t="1" v="1230"/>
    </bk>
    <bk>
      <rc t="1" v="1231"/>
    </bk>
    <bk>
      <rc t="1" v="1232"/>
    </bk>
    <bk>
      <rc t="1" v="1233"/>
    </bk>
    <bk>
      <rc t="1" v="1234"/>
    </bk>
    <bk>
      <rc t="1" v="1235"/>
    </bk>
    <bk>
      <rc t="1" v="1236"/>
    </bk>
    <bk>
      <rc t="1" v="1237"/>
    </bk>
    <bk>
      <rc t="1" v="1238"/>
    </bk>
    <bk>
      <rc t="1" v="1239"/>
    </bk>
    <bk>
      <rc t="1" v="1240"/>
    </bk>
    <bk>
      <rc t="1" v="1241"/>
    </bk>
    <bk>
      <rc t="1" v="1242"/>
    </bk>
    <bk>
      <rc t="1" v="1243"/>
    </bk>
    <bk>
      <rc t="1" v="1244"/>
    </bk>
    <bk>
      <rc t="1" v="1245"/>
    </bk>
    <bk>
      <rc t="1" v="1246"/>
    </bk>
    <bk>
      <rc t="1" v="1247"/>
    </bk>
    <bk>
      <rc t="1" v="1248"/>
    </bk>
    <bk>
      <rc t="1" v="1249"/>
    </bk>
    <bk>
      <rc t="1" v="1250"/>
    </bk>
    <bk>
      <rc t="1" v="1251"/>
    </bk>
    <bk>
      <rc t="1" v="1252"/>
    </bk>
    <bk>
      <rc t="1" v="1253"/>
    </bk>
    <bk>
      <rc t="1" v="1254"/>
    </bk>
    <bk>
      <rc t="1" v="1255"/>
    </bk>
    <bk>
      <rc t="1" v="1256"/>
    </bk>
    <bk>
      <rc t="1" v="1257"/>
    </bk>
    <bk>
      <rc t="1" v="1258"/>
    </bk>
    <bk>
      <rc t="1" v="1259"/>
    </bk>
    <bk>
      <rc t="1" v="1260"/>
    </bk>
    <bk>
      <rc t="1" v="1261"/>
    </bk>
    <bk>
      <rc t="1" v="1262"/>
    </bk>
    <bk>
      <rc t="1" v="1263"/>
    </bk>
    <bk>
      <rc t="1" v="1264"/>
    </bk>
    <bk>
      <rc t="1" v="1265"/>
    </bk>
    <bk>
      <rc t="1" v="1266"/>
    </bk>
    <bk>
      <rc t="1" v="1267"/>
    </bk>
    <bk>
      <rc t="1" v="1268"/>
    </bk>
    <bk>
      <rc t="1" v="1269"/>
    </bk>
    <bk>
      <rc t="1" v="1270"/>
    </bk>
    <bk>
      <rc t="1" v="1271"/>
    </bk>
    <bk>
      <rc t="1" v="1272"/>
    </bk>
    <bk>
      <rc t="1" v="1273"/>
    </bk>
    <bk>
      <rc t="1" v="1274"/>
    </bk>
    <bk>
      <rc t="1" v="1275"/>
    </bk>
    <bk>
      <rc t="1" v="1276"/>
    </bk>
    <bk>
      <rc t="1" v="1277"/>
    </bk>
    <bk>
      <rc t="1" v="1278"/>
    </bk>
    <bk>
      <rc t="1" v="1279"/>
    </bk>
    <bk>
      <rc t="1" v="1280"/>
    </bk>
    <bk>
      <rc t="1" v="1281"/>
    </bk>
    <bk>
      <rc t="1" v="1282"/>
    </bk>
    <bk>
      <rc t="1" v="1283"/>
    </bk>
    <bk>
      <rc t="1" v="1284"/>
    </bk>
    <bk>
      <rc t="1" v="1285"/>
    </bk>
    <bk>
      <rc t="1" v="1286"/>
    </bk>
    <bk>
      <rc t="1" v="1287"/>
    </bk>
    <bk>
      <rc t="1" v="1288"/>
    </bk>
    <bk>
      <rc t="1" v="1289"/>
    </bk>
    <bk>
      <rc t="1" v="1290"/>
    </bk>
    <bk>
      <rc t="1" v="1291"/>
    </bk>
    <bk>
      <rc t="1" v="1292"/>
    </bk>
    <bk>
      <rc t="1" v="1293"/>
    </bk>
    <bk>
      <rc t="1" v="1294"/>
    </bk>
    <bk>
      <rc t="1" v="1295"/>
    </bk>
    <bk>
      <rc t="1" v="1296"/>
    </bk>
    <bk>
      <rc t="1" v="1297"/>
    </bk>
    <bk>
      <rc t="1" v="1298"/>
    </bk>
    <bk>
      <rc t="1" v="1299"/>
    </bk>
    <bk>
      <rc t="1" v="1300"/>
    </bk>
    <bk>
      <rc t="1" v="1301"/>
    </bk>
    <bk>
      <rc t="1" v="1302"/>
    </bk>
    <bk>
      <rc t="1" v="1303"/>
    </bk>
    <bk>
      <rc t="1" v="1304"/>
    </bk>
    <bk>
      <rc t="1" v="1305"/>
    </bk>
    <bk>
      <rc t="1" v="1306"/>
    </bk>
    <bk>
      <rc t="1" v="1307"/>
    </bk>
    <bk>
      <rc t="1" v="1308"/>
    </bk>
    <bk>
      <rc t="1" v="1309"/>
    </bk>
    <bk>
      <rc t="1" v="1310"/>
    </bk>
    <bk>
      <rc t="1" v="1311"/>
    </bk>
    <bk>
      <rc t="1" v="1312"/>
    </bk>
    <bk>
      <rc t="1" v="1313"/>
    </bk>
    <bk>
      <rc t="1" v="1314"/>
    </bk>
    <bk>
      <rc t="1" v="1315"/>
    </bk>
    <bk>
      <rc t="1" v="1316"/>
    </bk>
    <bk>
      <rc t="1" v="1317"/>
    </bk>
    <bk>
      <rc t="1" v="1318"/>
    </bk>
    <bk>
      <rc t="1" v="1319"/>
    </bk>
    <bk>
      <rc t="1" v="1320"/>
    </bk>
    <bk>
      <rc t="1" v="1321"/>
    </bk>
    <bk>
      <rc t="1" v="1322"/>
    </bk>
    <bk>
      <rc t="1" v="1323"/>
    </bk>
    <bk>
      <rc t="1" v="1324"/>
    </bk>
    <bk>
      <rc t="1" v="1325"/>
    </bk>
    <bk>
      <rc t="1" v="1326"/>
    </bk>
    <bk>
      <rc t="1" v="1327"/>
    </bk>
    <bk>
      <rc t="1" v="1328"/>
    </bk>
    <bk>
      <rc t="1" v="1329"/>
    </bk>
    <bk>
      <rc t="1" v="1330"/>
    </bk>
    <bk>
      <rc t="1" v="1331"/>
    </bk>
    <bk>
      <rc t="1" v="1332"/>
    </bk>
    <bk>
      <rc t="1" v="1333"/>
    </bk>
    <bk>
      <rc t="1" v="1334"/>
    </bk>
    <bk>
      <rc t="1" v="1335"/>
    </bk>
    <bk>
      <rc t="1" v="1336"/>
    </bk>
    <bk>
      <rc t="1" v="1337"/>
    </bk>
    <bk>
      <rc t="1" v="1338"/>
    </bk>
    <bk>
      <rc t="1" v="1339"/>
    </bk>
    <bk>
      <rc t="1" v="1340"/>
    </bk>
    <bk>
      <rc t="1" v="1341"/>
    </bk>
    <bk>
      <rc t="1" v="1342"/>
    </bk>
    <bk>
      <rc t="1" v="1343"/>
    </bk>
    <bk>
      <rc t="1" v="1344"/>
    </bk>
    <bk>
      <rc t="1" v="1345"/>
    </bk>
    <bk>
      <rc t="1" v="1346"/>
    </bk>
    <bk>
      <rc t="1" v="1347"/>
    </bk>
    <bk>
      <rc t="1" v="1348"/>
    </bk>
    <bk>
      <rc t="1" v="1349"/>
    </bk>
    <bk>
      <rc t="1" v="1350"/>
    </bk>
    <bk>
      <rc t="1" v="1351"/>
    </bk>
    <bk>
      <rc t="1" v="1352"/>
    </bk>
    <bk>
      <rc t="1" v="1353"/>
    </bk>
    <bk>
      <rc t="1" v="1354"/>
    </bk>
    <bk>
      <rc t="1" v="1355"/>
    </bk>
    <bk>
      <rc t="1" v="1356"/>
    </bk>
    <bk>
      <rc t="1" v="1357"/>
    </bk>
    <bk>
      <rc t="1" v="1358"/>
    </bk>
    <bk>
      <rc t="1" v="1359"/>
    </bk>
    <bk>
      <rc t="1" v="1360"/>
    </bk>
    <bk>
      <rc t="1" v="1361"/>
    </bk>
    <bk>
      <rc t="1" v="1362"/>
    </bk>
    <bk>
      <rc t="1" v="1363"/>
    </bk>
    <bk>
      <rc t="1" v="1364"/>
    </bk>
    <bk>
      <rc t="1" v="1365"/>
    </bk>
    <bk>
      <rc t="1" v="1366"/>
    </bk>
    <bk>
      <rc t="1" v="1367"/>
    </bk>
    <bk>
      <rc t="1" v="1368"/>
    </bk>
    <bk>
      <rc t="1" v="1369"/>
    </bk>
    <bk>
      <rc t="1" v="1370"/>
    </bk>
    <bk>
      <rc t="1" v="1371"/>
    </bk>
    <bk>
      <rc t="1" v="1372"/>
    </bk>
    <bk>
      <rc t="1" v="1373"/>
    </bk>
    <bk>
      <rc t="1" v="1374"/>
    </bk>
    <bk>
      <rc t="1" v="1375"/>
    </bk>
    <bk>
      <rc t="1" v="1376"/>
    </bk>
    <bk>
      <rc t="1" v="1377"/>
    </bk>
    <bk>
      <rc t="1" v="1378"/>
    </bk>
    <bk>
      <rc t="1" v="1379"/>
    </bk>
    <bk>
      <rc t="1" v="1380"/>
    </bk>
    <bk>
      <rc t="1" v="1381"/>
    </bk>
    <bk>
      <rc t="1" v="1382"/>
    </bk>
    <bk>
      <rc t="1" v="1383"/>
    </bk>
    <bk>
      <rc t="1" v="1384"/>
    </bk>
    <bk>
      <rc t="1" v="1385"/>
    </bk>
    <bk>
      <rc t="1" v="1386"/>
    </bk>
    <bk>
      <rc t="1" v="1387"/>
    </bk>
    <bk>
      <rc t="1" v="1388"/>
    </bk>
    <bk>
      <rc t="1" v="1389"/>
    </bk>
    <bk>
      <rc t="1" v="1390"/>
    </bk>
    <bk>
      <rc t="1" v="1391"/>
    </bk>
    <bk>
      <rc t="1" v="1392"/>
    </bk>
    <bk>
      <rc t="1" v="1393"/>
    </bk>
    <bk>
      <rc t="1" v="1394"/>
    </bk>
    <bk>
      <rc t="1" v="1395"/>
    </bk>
    <bk>
      <rc t="1" v="1396"/>
    </bk>
    <bk>
      <rc t="1" v="1397"/>
    </bk>
    <bk>
      <rc t="1" v="1398"/>
    </bk>
    <bk>
      <rc t="1" v="1399"/>
    </bk>
    <bk>
      <rc t="1" v="1400"/>
    </bk>
    <bk>
      <rc t="1" v="1401"/>
    </bk>
    <bk>
      <rc t="1" v="1402"/>
    </bk>
    <bk>
      <rc t="1" v="1403"/>
    </bk>
    <bk>
      <rc t="1" v="1404"/>
    </bk>
    <bk>
      <rc t="1" v="1405"/>
    </bk>
    <bk>
      <rc t="1" v="1406"/>
    </bk>
    <bk>
      <rc t="1" v="1407"/>
    </bk>
    <bk>
      <rc t="1" v="1408"/>
    </bk>
    <bk>
      <rc t="1" v="1409"/>
    </bk>
    <bk>
      <rc t="1" v="1410"/>
    </bk>
    <bk>
      <rc t="1" v="1411"/>
    </bk>
    <bk>
      <rc t="1" v="1412"/>
    </bk>
    <bk>
      <rc t="1" v="1413"/>
    </bk>
    <bk>
      <rc t="1" v="1414"/>
    </bk>
    <bk>
      <rc t="1" v="1415"/>
    </bk>
    <bk>
      <rc t="1" v="1416"/>
    </bk>
    <bk>
      <rc t="1" v="1417"/>
    </bk>
    <bk>
      <rc t="1" v="1418"/>
    </bk>
    <bk>
      <rc t="1" v="1419"/>
    </bk>
    <bk>
      <rc t="1" v="1420"/>
    </bk>
    <bk>
      <rc t="1" v="1421"/>
    </bk>
    <bk>
      <rc t="1" v="1422"/>
    </bk>
    <bk>
      <rc t="1" v="1423"/>
    </bk>
    <bk>
      <rc t="1" v="1424"/>
    </bk>
    <bk>
      <rc t="1" v="1425"/>
    </bk>
    <bk>
      <rc t="1" v="1426"/>
    </bk>
    <bk>
      <rc t="1" v="1427"/>
    </bk>
    <bk>
      <rc t="1" v="1428"/>
    </bk>
    <bk>
      <rc t="1" v="1429"/>
    </bk>
    <bk>
      <rc t="1" v="1430"/>
    </bk>
    <bk>
      <rc t="1" v="1431"/>
    </bk>
    <bk>
      <rc t="1" v="1432"/>
    </bk>
    <bk>
      <rc t="1" v="1433"/>
    </bk>
    <bk>
      <rc t="1" v="1434"/>
    </bk>
    <bk>
      <rc t="1" v="1435"/>
    </bk>
    <bk>
      <rc t="1" v="1436"/>
    </bk>
    <bk>
      <rc t="1" v="1437"/>
    </bk>
    <bk>
      <rc t="1" v="1438"/>
    </bk>
    <bk>
      <rc t="1" v="1439"/>
    </bk>
    <bk>
      <rc t="1" v="1440"/>
    </bk>
    <bk>
      <rc t="1" v="1441"/>
    </bk>
    <bk>
      <rc t="1" v="1442"/>
    </bk>
    <bk>
      <rc t="1" v="1443"/>
    </bk>
    <bk>
      <rc t="1" v="1444"/>
    </bk>
    <bk>
      <rc t="1" v="1445"/>
    </bk>
    <bk>
      <rc t="1" v="1446"/>
    </bk>
    <bk>
      <rc t="1" v="1447"/>
    </bk>
    <bk>
      <rc t="1" v="1448"/>
    </bk>
    <bk>
      <rc t="1" v="1449"/>
    </bk>
    <bk>
      <rc t="1" v="1450"/>
    </bk>
    <bk>
      <rc t="1" v="1451"/>
    </bk>
    <bk>
      <rc t="1" v="1452"/>
    </bk>
    <bk>
      <rc t="1" v="1453"/>
    </bk>
    <bk>
      <rc t="1" v="1454"/>
    </bk>
    <bk>
      <rc t="1" v="1455"/>
    </bk>
    <bk>
      <rc t="1" v="1456"/>
    </bk>
    <bk>
      <rc t="1" v="1457"/>
    </bk>
    <bk>
      <rc t="1" v="1458"/>
    </bk>
    <bk>
      <rc t="1" v="1459"/>
    </bk>
    <bk>
      <rc t="1" v="1460"/>
    </bk>
    <bk>
      <rc t="1" v="1461"/>
    </bk>
    <bk>
      <rc t="1" v="1462"/>
    </bk>
    <bk>
      <rc t="1" v="1463"/>
    </bk>
    <bk>
      <rc t="1" v="1464"/>
    </bk>
    <bk>
      <rc t="1" v="1465"/>
    </bk>
    <bk>
      <rc t="1" v="1466"/>
    </bk>
    <bk>
      <rc t="1" v="1467"/>
    </bk>
    <bk>
      <rc t="1" v="1468"/>
    </bk>
    <bk>
      <rc t="1" v="1469"/>
    </bk>
    <bk>
      <rc t="1" v="1470"/>
    </bk>
    <bk>
      <rc t="1" v="1471"/>
    </bk>
    <bk>
      <rc t="1" v="1472"/>
    </bk>
    <bk>
      <rc t="1" v="1473"/>
    </bk>
    <bk>
      <rc t="1" v="1474"/>
    </bk>
    <bk>
      <rc t="1" v="1475"/>
    </bk>
    <bk>
      <rc t="1" v="1476"/>
    </bk>
    <bk>
      <rc t="1" v="1477"/>
    </bk>
    <bk>
      <rc t="1" v="1478"/>
    </bk>
    <bk>
      <rc t="1" v="1479"/>
    </bk>
    <bk>
      <rc t="1" v="1480"/>
    </bk>
    <bk>
      <rc t="1" v="1481"/>
    </bk>
    <bk>
      <rc t="1" v="1482"/>
    </bk>
    <bk>
      <rc t="1" v="1483"/>
    </bk>
    <bk>
      <rc t="1" v="1484"/>
    </bk>
    <bk>
      <rc t="1" v="1485"/>
    </bk>
    <bk>
      <rc t="1" v="1486"/>
    </bk>
    <bk>
      <rc t="1" v="1487"/>
    </bk>
    <bk>
      <rc t="1" v="1488"/>
    </bk>
    <bk>
      <rc t="1" v="1489"/>
    </bk>
    <bk>
      <rc t="1" v="1490"/>
    </bk>
    <bk>
      <rc t="1" v="1491"/>
    </bk>
    <bk>
      <rc t="1" v="1492"/>
    </bk>
    <bk>
      <rc t="1" v="1493"/>
    </bk>
    <bk>
      <rc t="1" v="1494"/>
    </bk>
    <bk>
      <rc t="1" v="1495"/>
    </bk>
    <bk>
      <rc t="1" v="1496"/>
    </bk>
    <bk>
      <rc t="1" v="1497"/>
    </bk>
    <bk>
      <rc t="1" v="1498"/>
    </bk>
    <bk>
      <rc t="1" v="1499"/>
    </bk>
    <bk>
      <rc t="1" v="1500"/>
    </bk>
    <bk>
      <rc t="1" v="1501"/>
    </bk>
    <bk>
      <rc t="1" v="1502"/>
    </bk>
    <bk>
      <rc t="1" v="1503"/>
    </bk>
    <bk>
      <rc t="1" v="1504"/>
    </bk>
    <bk>
      <rc t="1" v="1505"/>
    </bk>
    <bk>
      <rc t="1" v="1506"/>
    </bk>
    <bk>
      <rc t="1" v="1507"/>
    </bk>
    <bk>
      <rc t="1" v="1508"/>
    </bk>
    <bk>
      <rc t="1" v="1509"/>
    </bk>
    <bk>
      <rc t="1" v="1510"/>
    </bk>
    <bk>
      <rc t="1" v="1511"/>
    </bk>
    <bk>
      <rc t="1" v="1512"/>
    </bk>
    <bk>
      <rc t="1" v="1513"/>
    </bk>
    <bk>
      <rc t="1" v="1514"/>
    </bk>
    <bk>
      <rc t="1" v="1515"/>
    </bk>
    <bk>
      <rc t="1" v="1516"/>
    </bk>
    <bk>
      <rc t="1" v="1517"/>
    </bk>
    <bk>
      <rc t="1" v="1518"/>
    </bk>
    <bk>
      <rc t="1" v="1519"/>
    </bk>
    <bk>
      <rc t="1" v="1520"/>
    </bk>
    <bk>
      <rc t="1" v="1521"/>
    </bk>
    <bk>
      <rc t="1" v="1522"/>
    </bk>
    <bk>
      <rc t="1" v="1523"/>
    </bk>
    <bk>
      <rc t="1" v="1524"/>
    </bk>
    <bk>
      <rc t="1" v="1525"/>
    </bk>
    <bk>
      <rc t="1" v="1526"/>
    </bk>
    <bk>
      <rc t="1" v="1527"/>
    </bk>
    <bk>
      <rc t="1" v="1528"/>
    </bk>
    <bk>
      <rc t="1" v="1529"/>
    </bk>
    <bk>
      <rc t="1" v="1530"/>
    </bk>
    <bk>
      <rc t="1" v="1531"/>
    </bk>
    <bk>
      <rc t="1" v="1532"/>
    </bk>
    <bk>
      <rc t="1" v="1533"/>
    </bk>
    <bk>
      <rc t="1" v="1534"/>
    </bk>
    <bk>
      <rc t="1" v="1535"/>
    </bk>
    <bk>
      <rc t="1" v="1536"/>
    </bk>
    <bk>
      <rc t="1" v="1537"/>
    </bk>
    <bk>
      <rc t="1" v="1538"/>
    </bk>
    <bk>
      <rc t="1" v="1539"/>
    </bk>
    <bk>
      <rc t="1" v="1540"/>
    </bk>
    <bk>
      <rc t="1" v="1541"/>
    </bk>
    <bk>
      <rc t="1" v="1542"/>
    </bk>
    <bk>
      <rc t="1" v="1543"/>
    </bk>
    <bk>
      <rc t="1" v="1544"/>
    </bk>
    <bk>
      <rc t="1" v="1545"/>
    </bk>
    <bk>
      <rc t="1" v="1546"/>
    </bk>
    <bk>
      <rc t="1" v="1547"/>
    </bk>
    <bk>
      <rc t="1" v="1548"/>
    </bk>
    <bk>
      <rc t="1" v="1549"/>
    </bk>
    <bk>
      <rc t="1" v="1550"/>
    </bk>
    <bk>
      <rc t="1" v="1551"/>
    </bk>
    <bk>
      <rc t="1" v="1552"/>
    </bk>
    <bk>
      <rc t="1" v="1553"/>
    </bk>
    <bk>
      <rc t="1" v="1554"/>
    </bk>
    <bk>
      <rc t="1" v="1555"/>
    </bk>
    <bk>
      <rc t="1" v="1556"/>
    </bk>
    <bk>
      <rc t="1" v="1557"/>
    </bk>
    <bk>
      <rc t="1" v="1558"/>
    </bk>
    <bk>
      <rc t="1" v="1559"/>
    </bk>
    <bk>
      <rc t="1" v="1560"/>
    </bk>
    <bk>
      <rc t="1" v="1561"/>
    </bk>
    <bk>
      <rc t="1" v="1562"/>
    </bk>
    <bk>
      <rc t="1" v="1563"/>
    </bk>
    <bk>
      <rc t="1" v="1564"/>
    </bk>
    <bk>
      <rc t="1" v="1565"/>
    </bk>
    <bk>
      <rc t="1" v="1566"/>
    </bk>
    <bk>
      <rc t="1" v="1567"/>
    </bk>
    <bk>
      <rc t="1" v="1568"/>
    </bk>
    <bk>
      <rc t="1" v="1569"/>
    </bk>
    <bk>
      <rc t="1" v="1570"/>
    </bk>
    <bk>
      <rc t="1" v="1571"/>
    </bk>
    <bk>
      <rc t="1" v="1572"/>
    </bk>
    <bk>
      <rc t="1" v="1573"/>
    </bk>
    <bk>
      <rc t="1" v="1574"/>
    </bk>
    <bk>
      <rc t="1" v="1575"/>
    </bk>
    <bk>
      <rc t="1" v="1576"/>
    </bk>
    <bk>
      <rc t="1" v="1577"/>
    </bk>
    <bk>
      <rc t="1" v="1578"/>
    </bk>
    <bk>
      <rc t="1" v="1579"/>
    </bk>
    <bk>
      <rc t="1" v="1580"/>
    </bk>
    <bk>
      <rc t="1" v="1581"/>
    </bk>
    <bk>
      <rc t="1" v="1582"/>
    </bk>
    <bk>
      <rc t="1" v="1583"/>
    </bk>
    <bk>
      <rc t="1" v="1584"/>
    </bk>
    <bk>
      <rc t="1" v="1585"/>
    </bk>
    <bk>
      <rc t="1" v="1586"/>
    </bk>
    <bk>
      <rc t="1" v="1587"/>
    </bk>
    <bk>
      <rc t="1" v="1588"/>
    </bk>
    <bk>
      <rc t="1" v="1589"/>
    </bk>
    <bk>
      <rc t="1" v="1590"/>
    </bk>
    <bk>
      <rc t="1" v="1591"/>
    </bk>
    <bk>
      <rc t="1" v="1592"/>
    </bk>
    <bk>
      <rc t="1" v="1593"/>
    </bk>
    <bk>
      <rc t="1" v="1594"/>
    </bk>
    <bk>
      <rc t="1" v="1595"/>
    </bk>
    <bk>
      <rc t="1" v="1596"/>
    </bk>
    <bk>
      <rc t="1" v="1597"/>
    </bk>
    <bk>
      <rc t="1" v="1598"/>
    </bk>
    <bk>
      <rc t="1" v="1599"/>
    </bk>
    <bk>
      <rc t="1" v="1600"/>
    </bk>
    <bk>
      <rc t="1" v="1601"/>
    </bk>
    <bk>
      <rc t="1" v="1602"/>
    </bk>
    <bk>
      <rc t="1" v="1603"/>
    </bk>
    <bk>
      <rc t="1" v="1604"/>
    </bk>
    <bk>
      <rc t="1" v="1605"/>
    </bk>
    <bk>
      <rc t="1" v="1606"/>
    </bk>
    <bk>
      <rc t="1" v="1607"/>
    </bk>
    <bk>
      <rc t="1" v="1608"/>
    </bk>
    <bk>
      <rc t="1" v="1609"/>
    </bk>
    <bk>
      <rc t="1" v="1610"/>
    </bk>
    <bk>
      <rc t="1" v="1611"/>
    </bk>
    <bk>
      <rc t="1" v="1612"/>
    </bk>
    <bk>
      <rc t="1" v="1613"/>
    </bk>
    <bk>
      <rc t="1" v="1614"/>
    </bk>
    <bk>
      <rc t="1" v="1615"/>
    </bk>
    <bk>
      <rc t="1" v="1616"/>
    </bk>
    <bk>
      <rc t="1" v="1617"/>
    </bk>
    <bk>
      <rc t="1" v="1618"/>
    </bk>
    <bk>
      <rc t="1" v="1619"/>
    </bk>
    <bk>
      <rc t="1" v="1620"/>
    </bk>
    <bk>
      <rc t="1" v="1621"/>
    </bk>
    <bk>
      <rc t="1" v="1622"/>
    </bk>
    <bk>
      <rc t="1" v="1623"/>
    </bk>
    <bk>
      <rc t="1" v="1624"/>
    </bk>
    <bk>
      <rc t="1" v="1625"/>
    </bk>
    <bk>
      <rc t="1" v="1626"/>
    </bk>
    <bk>
      <rc t="1" v="1627"/>
    </bk>
    <bk>
      <rc t="1" v="1628"/>
    </bk>
    <bk>
      <rc t="1" v="1629"/>
    </bk>
    <bk>
      <rc t="1" v="1630"/>
    </bk>
    <bk>
      <rc t="1" v="1631"/>
    </bk>
    <bk>
      <rc t="1" v="1632"/>
    </bk>
    <bk>
      <rc t="1" v="1633"/>
    </bk>
    <bk>
      <rc t="1" v="1634"/>
    </bk>
    <bk>
      <rc t="1" v="1635"/>
    </bk>
    <bk>
      <rc t="1" v="1636"/>
    </bk>
    <bk>
      <rc t="1" v="1637"/>
    </bk>
    <bk>
      <rc t="1" v="1638"/>
    </bk>
    <bk>
      <rc t="1" v="1639"/>
    </bk>
    <bk>
      <rc t="1" v="1640"/>
    </bk>
    <bk>
      <rc t="1" v="1641"/>
    </bk>
    <bk>
      <rc t="1" v="1642"/>
    </bk>
    <bk>
      <rc t="1" v="1643"/>
    </bk>
    <bk>
      <rc t="1" v="1644"/>
    </bk>
    <bk>
      <rc t="1" v="1645"/>
    </bk>
    <bk>
      <rc t="1" v="1646"/>
    </bk>
    <bk>
      <rc t="1" v="1647"/>
    </bk>
    <bk>
      <rc t="1" v="1648"/>
    </bk>
    <bk>
      <rc t="1" v="1649"/>
    </bk>
    <bk>
      <rc t="1" v="1650"/>
    </bk>
    <bk>
      <rc t="1" v="1651"/>
    </bk>
    <bk>
      <rc t="1" v="1652"/>
    </bk>
    <bk>
      <rc t="1" v="1653"/>
    </bk>
    <bk>
      <rc t="1" v="1654"/>
    </bk>
    <bk>
      <rc t="1" v="1655"/>
    </bk>
    <bk>
      <rc t="1" v="1656"/>
    </bk>
    <bk>
      <rc t="1" v="1657"/>
    </bk>
    <bk>
      <rc t="1" v="1658"/>
    </bk>
    <bk>
      <rc t="1" v="1659"/>
    </bk>
    <bk>
      <rc t="1" v="1660"/>
    </bk>
    <bk>
      <rc t="1" v="1661"/>
    </bk>
    <bk>
      <rc t="1" v="1662"/>
    </bk>
    <bk>
      <rc t="1" v="1663"/>
    </bk>
    <bk>
      <rc t="1" v="1664"/>
    </bk>
    <bk>
      <rc t="1" v="1665"/>
    </bk>
    <bk>
      <rc t="1" v="1666"/>
    </bk>
    <bk>
      <rc t="1" v="1667"/>
    </bk>
    <bk>
      <rc t="1" v="1668"/>
    </bk>
    <bk>
      <rc t="1" v="1669"/>
    </bk>
    <bk>
      <rc t="1" v="1670"/>
    </bk>
    <bk>
      <rc t="1" v="1671"/>
    </bk>
    <bk>
      <rc t="1" v="1672"/>
    </bk>
    <bk>
      <rc t="1" v="1673"/>
    </bk>
    <bk>
      <rc t="1" v="1674"/>
    </bk>
    <bk>
      <rc t="1" v="1675"/>
    </bk>
    <bk>
      <rc t="1" v="1676"/>
    </bk>
    <bk>
      <rc t="1" v="1677"/>
    </bk>
    <bk>
      <rc t="1" v="1678"/>
    </bk>
    <bk>
      <rc t="1" v="1679"/>
    </bk>
    <bk>
      <rc t="1" v="1680"/>
    </bk>
    <bk>
      <rc t="1" v="1681"/>
    </bk>
    <bk>
      <rc t="1" v="1682"/>
    </bk>
    <bk>
      <rc t="1" v="1683"/>
    </bk>
    <bk>
      <rc t="1" v="1684"/>
    </bk>
    <bk>
      <rc t="1" v="1685"/>
    </bk>
    <bk>
      <rc t="1" v="1686"/>
    </bk>
    <bk>
      <rc t="1" v="1687"/>
    </bk>
    <bk>
      <rc t="1" v="1688"/>
    </bk>
    <bk>
      <rc t="1" v="1689"/>
    </bk>
    <bk>
      <rc t="1" v="1690"/>
    </bk>
    <bk>
      <rc t="1" v="1691"/>
    </bk>
    <bk>
      <rc t="1" v="1692"/>
    </bk>
    <bk>
      <rc t="1" v="1693"/>
    </bk>
    <bk>
      <rc t="1" v="1694"/>
    </bk>
    <bk>
      <rc t="1" v="1695"/>
    </bk>
    <bk>
      <rc t="1" v="1696"/>
    </bk>
    <bk>
      <rc t="1" v="1697"/>
    </bk>
    <bk>
      <rc t="1" v="1698"/>
    </bk>
    <bk>
      <rc t="1" v="1699"/>
    </bk>
    <bk>
      <rc t="1" v="1700"/>
    </bk>
    <bk>
      <rc t="1" v="1701"/>
    </bk>
    <bk>
      <rc t="1" v="1702"/>
    </bk>
    <bk>
      <rc t="1" v="1703"/>
    </bk>
    <bk>
      <rc t="1" v="1704"/>
    </bk>
    <bk>
      <rc t="1" v="1705"/>
    </bk>
    <bk>
      <rc t="1" v="1706"/>
    </bk>
    <bk>
      <rc t="1" v="1707"/>
    </bk>
    <bk>
      <rc t="1" v="1708"/>
    </bk>
    <bk>
      <rc t="1" v="1709"/>
    </bk>
    <bk>
      <rc t="1" v="1710"/>
    </bk>
    <bk>
      <rc t="1" v="1711"/>
    </bk>
    <bk>
      <rc t="1" v="1712"/>
    </bk>
    <bk>
      <rc t="1" v="1713"/>
    </bk>
    <bk>
      <rc t="1" v="1714"/>
    </bk>
    <bk>
      <rc t="1" v="1715"/>
    </bk>
    <bk>
      <rc t="1" v="1716"/>
    </bk>
    <bk>
      <rc t="1" v="1717"/>
    </bk>
    <bk>
      <rc t="1" v="1718"/>
    </bk>
    <bk>
      <rc t="1" v="1719"/>
    </bk>
    <bk>
      <rc t="1" v="1720"/>
    </bk>
    <bk>
      <rc t="1" v="1721"/>
    </bk>
    <bk>
      <rc t="1" v="1722"/>
    </bk>
    <bk>
      <rc t="1" v="1723"/>
    </bk>
    <bk>
      <rc t="1" v="1724"/>
    </bk>
    <bk>
      <rc t="1" v="1725"/>
    </bk>
    <bk>
      <rc t="1" v="1726"/>
    </bk>
    <bk>
      <rc t="1" v="1727"/>
    </bk>
    <bk>
      <rc t="1" v="1728"/>
    </bk>
    <bk>
      <rc t="1" v="1729"/>
    </bk>
    <bk>
      <rc t="1" v="1730"/>
    </bk>
    <bk>
      <rc t="1" v="1731"/>
    </bk>
    <bk>
      <rc t="1" v="1732"/>
    </bk>
    <bk>
      <rc t="1" v="1733"/>
    </bk>
    <bk>
      <rc t="1" v="1734"/>
    </bk>
    <bk>
      <rc t="1" v="1735"/>
    </bk>
    <bk>
      <rc t="1" v="1736"/>
    </bk>
    <bk>
      <rc t="1" v="1737"/>
    </bk>
    <bk>
      <rc t="1" v="1738"/>
    </bk>
    <bk>
      <rc t="1" v="1739"/>
    </bk>
    <bk>
      <rc t="1" v="1740"/>
    </bk>
    <bk>
      <rc t="1" v="1741"/>
    </bk>
    <bk>
      <rc t="1" v="1742"/>
    </bk>
    <bk>
      <rc t="1" v="1743"/>
    </bk>
    <bk>
      <rc t="1" v="1744"/>
    </bk>
    <bk>
      <rc t="1" v="1745"/>
    </bk>
    <bk>
      <rc t="1" v="1746"/>
    </bk>
    <bk>
      <rc t="1" v="1747"/>
    </bk>
    <bk>
      <rc t="1" v="1748"/>
    </bk>
    <bk>
      <rc t="1" v="1749"/>
    </bk>
    <bk>
      <rc t="1" v="1750"/>
    </bk>
    <bk>
      <rc t="1" v="1751"/>
    </bk>
    <bk>
      <rc t="1" v="1752"/>
    </bk>
    <bk>
      <rc t="1" v="1753"/>
    </bk>
    <bk>
      <rc t="1" v="1754"/>
    </bk>
    <bk>
      <rc t="1" v="1755"/>
    </bk>
    <bk>
      <rc t="1" v="1756"/>
    </bk>
    <bk>
      <rc t="1" v="1757"/>
    </bk>
    <bk>
      <rc t="1" v="1758"/>
    </bk>
    <bk>
      <rc t="1" v="1759"/>
    </bk>
    <bk>
      <rc t="1" v="1760"/>
    </bk>
    <bk>
      <rc t="1" v="1761"/>
    </bk>
    <bk>
      <rc t="1" v="1762"/>
    </bk>
    <bk>
      <rc t="1" v="1763"/>
    </bk>
    <bk>
      <rc t="1" v="1764"/>
    </bk>
    <bk>
      <rc t="1" v="1765"/>
    </bk>
    <bk>
      <rc t="1" v="1766"/>
    </bk>
    <bk>
      <rc t="1" v="1767"/>
    </bk>
    <bk>
      <rc t="1" v="1768"/>
    </bk>
    <bk>
      <rc t="1" v="1769"/>
    </bk>
    <bk>
      <rc t="1" v="1770"/>
    </bk>
    <bk>
      <rc t="1" v="1771"/>
    </bk>
    <bk>
      <rc t="1" v="1772"/>
    </bk>
    <bk>
      <rc t="1" v="1773"/>
    </bk>
    <bk>
      <rc t="1" v="1774"/>
    </bk>
    <bk>
      <rc t="1" v="1775"/>
    </bk>
    <bk>
      <rc t="1" v="1776"/>
    </bk>
    <bk>
      <rc t="1" v="1777"/>
    </bk>
    <bk>
      <rc t="1" v="1778"/>
    </bk>
    <bk>
      <rc t="1" v="1779"/>
    </bk>
    <bk>
      <rc t="1" v="1780"/>
    </bk>
    <bk>
      <rc t="1" v="1781"/>
    </bk>
    <bk>
      <rc t="1" v="1782"/>
    </bk>
    <bk>
      <rc t="1" v="1783"/>
    </bk>
    <bk>
      <rc t="1" v="1784"/>
    </bk>
    <bk>
      <rc t="1" v="1785"/>
    </bk>
    <bk>
      <rc t="1" v="1786"/>
    </bk>
    <bk>
      <rc t="1" v="1787"/>
    </bk>
    <bk>
      <rc t="1" v="1788"/>
    </bk>
    <bk>
      <rc t="1" v="1789"/>
    </bk>
    <bk>
      <rc t="1" v="1790"/>
    </bk>
    <bk>
      <rc t="1" v="1791"/>
    </bk>
    <bk>
      <rc t="1" v="1792"/>
    </bk>
    <bk>
      <rc t="1" v="1793"/>
    </bk>
    <bk>
      <rc t="1" v="1794"/>
    </bk>
    <bk>
      <rc t="1" v="1795"/>
    </bk>
    <bk>
      <rc t="1" v="1796"/>
    </bk>
    <bk>
      <rc t="1" v="1797"/>
    </bk>
    <bk>
      <rc t="1" v="1798"/>
    </bk>
    <bk>
      <rc t="1" v="1799"/>
    </bk>
    <bk>
      <rc t="1" v="1800"/>
    </bk>
    <bk>
      <rc t="1" v="1801"/>
    </bk>
    <bk>
      <rc t="1" v="1802"/>
    </bk>
    <bk>
      <rc t="1" v="1803"/>
    </bk>
    <bk>
      <rc t="1" v="1804"/>
    </bk>
    <bk>
      <rc t="1" v="1805"/>
    </bk>
    <bk>
      <rc t="1" v="1806"/>
    </bk>
    <bk>
      <rc t="1" v="1807"/>
    </bk>
    <bk>
      <rc t="1" v="1808"/>
    </bk>
    <bk>
      <rc t="1" v="1809"/>
    </bk>
    <bk>
      <rc t="1" v="1810"/>
    </bk>
    <bk>
      <rc t="1" v="1811"/>
    </bk>
    <bk>
      <rc t="1" v="1812"/>
    </bk>
    <bk>
      <rc t="1" v="1813"/>
    </bk>
    <bk>
      <rc t="1" v="1814"/>
    </bk>
    <bk>
      <rc t="1" v="1815"/>
    </bk>
    <bk>
      <rc t="1" v="1816"/>
    </bk>
    <bk>
      <rc t="1" v="1817"/>
    </bk>
    <bk>
      <rc t="1" v="1818"/>
    </bk>
    <bk>
      <rc t="1" v="1819"/>
    </bk>
    <bk>
      <rc t="1" v="1820"/>
    </bk>
    <bk>
      <rc t="1" v="1821"/>
    </bk>
    <bk>
      <rc t="1" v="1822"/>
    </bk>
    <bk>
      <rc t="1" v="1823"/>
    </bk>
    <bk>
      <rc t="1" v="1824"/>
    </bk>
    <bk>
      <rc t="1" v="1825"/>
    </bk>
    <bk>
      <rc t="1" v="1826"/>
    </bk>
    <bk>
      <rc t="1" v="1827"/>
    </bk>
    <bk>
      <rc t="1" v="1828"/>
    </bk>
    <bk>
      <rc t="1" v="1829"/>
    </bk>
    <bk>
      <rc t="1" v="1830"/>
    </bk>
    <bk>
      <rc t="1" v="1831"/>
    </bk>
    <bk>
      <rc t="1" v="1832"/>
    </bk>
    <bk>
      <rc t="1" v="1833"/>
    </bk>
    <bk>
      <rc t="1" v="1834"/>
    </bk>
    <bk>
      <rc t="1" v="1835"/>
    </bk>
    <bk>
      <rc t="1" v="1836"/>
    </bk>
    <bk>
      <rc t="1" v="1837"/>
    </bk>
    <bk>
      <rc t="1" v="1838"/>
    </bk>
    <bk>
      <rc t="1" v="1839"/>
    </bk>
    <bk>
      <rc t="1" v="1840"/>
    </bk>
    <bk>
      <rc t="1" v="1841"/>
    </bk>
    <bk>
      <rc t="1" v="1842"/>
    </bk>
    <bk>
      <rc t="1" v="1843"/>
    </bk>
    <bk>
      <rc t="1" v="1844"/>
    </bk>
    <bk>
      <rc t="1" v="1845"/>
    </bk>
    <bk>
      <rc t="1" v="1846"/>
    </bk>
    <bk>
      <rc t="1" v="1847"/>
    </bk>
    <bk>
      <rc t="1" v="1848"/>
    </bk>
    <bk>
      <rc t="1" v="1849"/>
    </bk>
    <bk>
      <rc t="1" v="1850"/>
    </bk>
    <bk>
      <rc t="1" v="1851"/>
    </bk>
    <bk>
      <rc t="1" v="1852"/>
    </bk>
    <bk>
      <rc t="1" v="1853"/>
    </bk>
    <bk>
      <rc t="1" v="1854"/>
    </bk>
    <bk>
      <rc t="1" v="1855"/>
    </bk>
    <bk>
      <rc t="1" v="1856"/>
    </bk>
    <bk>
      <rc t="1" v="1857"/>
    </bk>
    <bk>
      <rc t="1" v="1858"/>
    </bk>
    <bk>
      <rc t="1" v="1859"/>
    </bk>
    <bk>
      <rc t="1" v="1860"/>
    </bk>
    <bk>
      <rc t="1" v="1861"/>
    </bk>
    <bk>
      <rc t="1" v="1862"/>
    </bk>
    <bk>
      <rc t="1" v="1863"/>
    </bk>
    <bk>
      <rc t="1" v="1864"/>
    </bk>
    <bk>
      <rc t="1" v="1865"/>
    </bk>
    <bk>
      <rc t="1" v="1866"/>
    </bk>
    <bk>
      <rc t="1" v="1867"/>
    </bk>
    <bk>
      <rc t="1" v="1868"/>
    </bk>
    <bk>
      <rc t="1" v="1869"/>
    </bk>
    <bk>
      <rc t="1" v="1870"/>
    </bk>
    <bk>
      <rc t="1" v="1871"/>
    </bk>
    <bk>
      <rc t="1" v="1872"/>
    </bk>
    <bk>
      <rc t="1" v="1873"/>
    </bk>
    <bk>
      <rc t="1" v="1874"/>
    </bk>
    <bk>
      <rc t="1" v="1875"/>
    </bk>
    <bk>
      <rc t="1" v="1876"/>
    </bk>
    <bk>
      <rc t="1" v="1877"/>
    </bk>
    <bk>
      <rc t="1" v="1878"/>
    </bk>
    <bk>
      <rc t="1" v="1879"/>
    </bk>
    <bk>
      <rc t="1" v="1880"/>
    </bk>
    <bk>
      <rc t="1" v="1881"/>
    </bk>
    <bk>
      <rc t="1" v="1882"/>
    </bk>
    <bk>
      <rc t="1" v="1883"/>
    </bk>
    <bk>
      <rc t="1" v="1884"/>
    </bk>
    <bk>
      <rc t="1" v="1885"/>
    </bk>
    <bk>
      <rc t="1" v="1886"/>
    </bk>
    <bk>
      <rc t="1" v="1887"/>
    </bk>
    <bk>
      <rc t="1" v="1888"/>
    </bk>
    <bk>
      <rc t="1" v="1889"/>
    </bk>
    <bk>
      <rc t="1" v="1890"/>
    </bk>
    <bk>
      <rc t="1" v="1891"/>
    </bk>
    <bk>
      <rc t="1" v="1892"/>
    </bk>
    <bk>
      <rc t="1" v="1893"/>
    </bk>
    <bk>
      <rc t="1" v="1894"/>
    </bk>
    <bk>
      <rc t="1" v="1895"/>
    </bk>
    <bk>
      <rc t="1" v="1896"/>
    </bk>
    <bk>
      <rc t="1" v="1897"/>
    </bk>
    <bk>
      <rc t="1" v="1898"/>
    </bk>
    <bk>
      <rc t="1" v="1899"/>
    </bk>
    <bk>
      <rc t="1" v="1900"/>
    </bk>
    <bk>
      <rc t="1" v="1901"/>
    </bk>
    <bk>
      <rc t="1" v="1902"/>
    </bk>
    <bk>
      <rc t="1" v="1903"/>
    </bk>
    <bk>
      <rc t="1" v="1904"/>
    </bk>
    <bk>
      <rc t="1" v="1905"/>
    </bk>
    <bk>
      <rc t="1" v="1906"/>
    </bk>
    <bk>
      <rc t="1" v="1907"/>
    </bk>
    <bk>
      <rc t="1" v="1908"/>
    </bk>
    <bk>
      <rc t="1" v="1909"/>
    </bk>
    <bk>
      <rc t="1" v="1910"/>
    </bk>
    <bk>
      <rc t="1" v="1911"/>
    </bk>
    <bk>
      <rc t="1" v="1912"/>
    </bk>
    <bk>
      <rc t="1" v="1913"/>
    </bk>
    <bk>
      <rc t="1" v="1914"/>
    </bk>
    <bk>
      <rc t="1" v="1915"/>
    </bk>
    <bk>
      <rc t="1" v="1916"/>
    </bk>
    <bk>
      <rc t="1" v="1917"/>
    </bk>
    <bk>
      <rc t="1" v="1918"/>
    </bk>
    <bk>
      <rc t="1" v="1919"/>
    </bk>
    <bk>
      <rc t="1" v="1920"/>
    </bk>
    <bk>
      <rc t="1" v="1921"/>
    </bk>
    <bk>
      <rc t="1" v="1922"/>
    </bk>
    <bk>
      <rc t="1" v="1923"/>
    </bk>
    <bk>
      <rc t="1" v="1924"/>
    </bk>
    <bk>
      <rc t="1" v="1925"/>
    </bk>
    <bk>
      <rc t="1" v="1926"/>
    </bk>
    <bk>
      <rc t="1" v="1927"/>
    </bk>
    <bk>
      <rc t="1" v="1928"/>
    </bk>
    <bk>
      <rc t="1" v="1929"/>
    </bk>
    <bk>
      <rc t="1" v="1930"/>
    </bk>
    <bk>
      <rc t="1" v="1931"/>
    </bk>
    <bk>
      <rc t="1" v="1932"/>
    </bk>
    <bk>
      <rc t="1" v="1933"/>
    </bk>
    <bk>
      <rc t="1" v="1934"/>
    </bk>
    <bk>
      <rc t="1" v="1935"/>
    </bk>
    <bk>
      <rc t="1" v="1936"/>
    </bk>
    <bk>
      <rc t="1" v="1937"/>
    </bk>
    <bk>
      <rc t="1" v="1938"/>
    </bk>
    <bk>
      <rc t="1" v="1939"/>
    </bk>
    <bk>
      <rc t="1" v="1940"/>
    </bk>
    <bk>
      <rc t="1" v="1941"/>
    </bk>
    <bk>
      <rc t="1" v="1942"/>
    </bk>
    <bk>
      <rc t="1" v="1943"/>
    </bk>
    <bk>
      <rc t="1" v="1944"/>
    </bk>
    <bk>
      <rc t="1" v="1945"/>
    </bk>
    <bk>
      <rc t="1" v="1946"/>
    </bk>
    <bk>
      <rc t="1" v="1947"/>
    </bk>
    <bk>
      <rc t="1" v="1948"/>
    </bk>
    <bk>
      <rc t="1" v="1949"/>
    </bk>
    <bk>
      <rc t="1" v="1950"/>
    </bk>
    <bk>
      <rc t="1" v="1951"/>
    </bk>
    <bk>
      <rc t="1" v="1952"/>
    </bk>
    <bk>
      <rc t="1" v="1953"/>
    </bk>
    <bk>
      <rc t="1" v="1954"/>
    </bk>
    <bk>
      <rc t="1" v="1955"/>
    </bk>
    <bk>
      <rc t="1" v="1956"/>
    </bk>
    <bk>
      <rc t="1" v="1957"/>
    </bk>
    <bk>
      <rc t="1" v="1958"/>
    </bk>
    <bk>
      <rc t="1" v="1959"/>
    </bk>
    <bk>
      <rc t="1" v="1960"/>
    </bk>
    <bk>
      <rc t="1" v="1961"/>
    </bk>
    <bk>
      <rc t="1" v="1962"/>
    </bk>
    <bk>
      <rc t="1" v="1963"/>
    </bk>
    <bk>
      <rc t="1" v="1964"/>
    </bk>
    <bk>
      <rc t="1" v="1965"/>
    </bk>
    <bk>
      <rc t="1" v="1966"/>
    </bk>
    <bk>
      <rc t="1" v="1967"/>
    </bk>
    <bk>
      <rc t="1" v="1968"/>
    </bk>
    <bk>
      <rc t="1" v="1969"/>
    </bk>
    <bk>
      <rc t="1" v="1970"/>
    </bk>
    <bk>
      <rc t="1" v="1971"/>
    </bk>
    <bk>
      <rc t="1" v="1972"/>
    </bk>
    <bk>
      <rc t="1" v="1973"/>
    </bk>
    <bk>
      <rc t="1" v="1974"/>
    </bk>
    <bk>
      <rc t="1" v="1975"/>
    </bk>
    <bk>
      <rc t="1" v="1976"/>
    </bk>
    <bk>
      <rc t="1" v="1977"/>
    </bk>
    <bk>
      <rc t="1" v="1978"/>
    </bk>
    <bk>
      <rc t="1" v="1979"/>
    </bk>
    <bk>
      <rc t="1" v="1980"/>
    </bk>
    <bk>
      <rc t="1" v="1981"/>
    </bk>
    <bk>
      <rc t="1" v="1982"/>
    </bk>
    <bk>
      <rc t="1" v="1983"/>
    </bk>
    <bk>
      <rc t="1" v="1984"/>
    </bk>
    <bk>
      <rc t="1" v="1985"/>
    </bk>
    <bk>
      <rc t="1" v="1986"/>
    </bk>
    <bk>
      <rc t="1" v="1987"/>
    </bk>
    <bk>
      <rc t="1" v="1988"/>
    </bk>
    <bk>
      <rc t="1" v="1989"/>
    </bk>
    <bk>
      <rc t="1" v="1990"/>
    </bk>
    <bk>
      <rc t="1" v="1991"/>
    </bk>
    <bk>
      <rc t="1" v="1992"/>
    </bk>
    <bk>
      <rc t="1" v="1993"/>
    </bk>
    <bk>
      <rc t="1" v="1994"/>
    </bk>
    <bk>
      <rc t="1" v="1995"/>
    </bk>
    <bk>
      <rc t="1" v="1996"/>
    </bk>
    <bk>
      <rc t="1" v="1997"/>
    </bk>
    <bk>
      <rc t="1" v="1998"/>
    </bk>
    <bk>
      <rc t="1" v="1999"/>
    </bk>
    <bk>
      <rc t="1" v="2000"/>
    </bk>
    <bk>
      <rc t="1" v="2001"/>
    </bk>
    <bk>
      <rc t="1" v="2002"/>
    </bk>
    <bk>
      <rc t="1" v="2003"/>
    </bk>
    <bk>
      <rc t="1" v="2004"/>
    </bk>
    <bk>
      <rc t="1" v="2005"/>
    </bk>
    <bk>
      <rc t="1" v="2006"/>
    </bk>
    <bk>
      <rc t="1" v="2007"/>
    </bk>
    <bk>
      <rc t="1" v="2008"/>
    </bk>
    <bk>
      <rc t="1" v="2009"/>
    </bk>
    <bk>
      <rc t="1" v="2010"/>
    </bk>
    <bk>
      <rc t="1" v="2011"/>
    </bk>
    <bk>
      <rc t="1" v="2012"/>
    </bk>
    <bk>
      <rc t="1" v="2013"/>
    </bk>
    <bk>
      <rc t="1" v="2014"/>
    </bk>
    <bk>
      <rc t="1" v="2015"/>
    </bk>
    <bk>
      <rc t="1" v="2016"/>
    </bk>
    <bk>
      <rc t="1" v="2017"/>
    </bk>
    <bk>
      <rc t="1" v="2018"/>
    </bk>
    <bk>
      <rc t="1" v="2019"/>
    </bk>
    <bk>
      <rc t="1" v="2020"/>
    </bk>
    <bk>
      <rc t="1" v="2021"/>
    </bk>
    <bk>
      <rc t="1" v="2022"/>
    </bk>
    <bk>
      <rc t="1" v="2023"/>
    </bk>
    <bk>
      <rc t="1" v="2024"/>
    </bk>
    <bk>
      <rc t="1" v="2025"/>
    </bk>
    <bk>
      <rc t="1" v="2026"/>
    </bk>
    <bk>
      <rc t="1" v="2027"/>
    </bk>
    <bk>
      <rc t="1" v="2028"/>
    </bk>
    <bk>
      <rc t="1" v="2029"/>
    </bk>
    <bk>
      <rc t="1" v="2030"/>
    </bk>
    <bk>
      <rc t="1" v="2031"/>
    </bk>
    <bk>
      <rc t="1" v="2032"/>
    </bk>
    <bk>
      <rc t="1" v="2033"/>
    </bk>
    <bk>
      <rc t="1" v="2034"/>
    </bk>
    <bk>
      <rc t="1" v="2035"/>
    </bk>
    <bk>
      <rc t="1" v="2036"/>
    </bk>
    <bk>
      <rc t="1" v="2037"/>
    </bk>
    <bk>
      <rc t="1" v="2038"/>
    </bk>
    <bk>
      <rc t="1" v="2039"/>
    </bk>
    <bk>
      <rc t="1" v="2040"/>
    </bk>
    <bk>
      <rc t="1" v="2041"/>
    </bk>
    <bk>
      <rc t="1" v="2042"/>
    </bk>
    <bk>
      <rc t="1" v="2043"/>
    </bk>
    <bk>
      <rc t="1" v="2044"/>
    </bk>
    <bk>
      <rc t="1" v="2045"/>
    </bk>
    <bk>
      <rc t="1" v="2046"/>
    </bk>
    <bk>
      <rc t="1" v="2047"/>
    </bk>
    <bk>
      <rc t="1" v="2048"/>
    </bk>
    <bk>
      <rc t="1" v="2049"/>
    </bk>
    <bk>
      <rc t="1" v="2050"/>
    </bk>
    <bk>
      <rc t="1" v="2051"/>
    </bk>
    <bk>
      <rc t="1" v="2052"/>
    </bk>
    <bk>
      <rc t="1" v="2053"/>
    </bk>
    <bk>
      <rc t="1" v="2054"/>
    </bk>
    <bk>
      <rc t="1" v="2055"/>
    </bk>
    <bk>
      <rc t="1" v="2056"/>
    </bk>
    <bk>
      <rc t="1" v="2057"/>
    </bk>
    <bk>
      <rc t="1" v="2058"/>
    </bk>
    <bk>
      <rc t="1" v="2059"/>
    </bk>
    <bk>
      <rc t="1" v="2060"/>
    </bk>
    <bk>
      <rc t="1" v="2061"/>
    </bk>
    <bk>
      <rc t="1" v="2062"/>
    </bk>
    <bk>
      <rc t="1" v="2063"/>
    </bk>
    <bk>
      <rc t="1" v="2064"/>
    </bk>
    <bk>
      <rc t="1" v="2065"/>
    </bk>
    <bk>
      <rc t="1" v="2066"/>
    </bk>
    <bk>
      <rc t="1" v="2067"/>
    </bk>
    <bk>
      <rc t="1" v="2068"/>
    </bk>
    <bk>
      <rc t="1" v="2069"/>
    </bk>
    <bk>
      <rc t="1" v="2070"/>
    </bk>
    <bk>
      <rc t="1" v="2071"/>
    </bk>
    <bk>
      <rc t="1" v="2072"/>
    </bk>
    <bk>
      <rc t="1" v="2073"/>
    </bk>
    <bk>
      <rc t="1" v="2074"/>
    </bk>
    <bk>
      <rc t="1" v="2075"/>
    </bk>
    <bk>
      <rc t="1" v="2076"/>
    </bk>
    <bk>
      <rc t="1" v="2077"/>
    </bk>
    <bk>
      <rc t="1" v="2078"/>
    </bk>
    <bk>
      <rc t="1" v="2079"/>
    </bk>
    <bk>
      <rc t="1" v="2080"/>
    </bk>
    <bk>
      <rc t="1" v="2081"/>
    </bk>
    <bk>
      <rc t="1" v="2082"/>
    </bk>
    <bk>
      <rc t="1" v="2083"/>
    </bk>
    <bk>
      <rc t="1" v="2084"/>
    </bk>
    <bk>
      <rc t="1" v="2085"/>
    </bk>
    <bk>
      <rc t="1" v="2086"/>
    </bk>
    <bk>
      <rc t="1" v="2087"/>
    </bk>
    <bk>
      <rc t="1" v="2088"/>
    </bk>
    <bk>
      <rc t="1" v="2089"/>
    </bk>
    <bk>
      <rc t="1" v="2090"/>
    </bk>
    <bk>
      <rc t="1" v="2091"/>
    </bk>
    <bk>
      <rc t="1" v="2092"/>
    </bk>
    <bk>
      <rc t="1" v="2093"/>
    </bk>
    <bk>
      <rc t="1" v="2094"/>
    </bk>
    <bk>
      <rc t="1" v="2095"/>
    </bk>
    <bk>
      <rc t="1" v="2096"/>
    </bk>
    <bk>
      <rc t="1" v="2097"/>
    </bk>
    <bk>
      <rc t="1" v="2098"/>
    </bk>
    <bk>
      <rc t="1" v="2099"/>
    </bk>
    <bk>
      <rc t="1" v="2100"/>
    </bk>
    <bk>
      <rc t="1" v="2101"/>
    </bk>
    <bk>
      <rc t="1" v="2102"/>
    </bk>
    <bk>
      <rc t="1" v="2103"/>
    </bk>
    <bk>
      <rc t="1" v="2104"/>
    </bk>
    <bk>
      <rc t="1" v="2105"/>
    </bk>
    <bk>
      <rc t="1" v="2106"/>
    </bk>
    <bk>
      <rc t="1" v="2107"/>
    </bk>
    <bk>
      <rc t="1" v="2108"/>
    </bk>
    <bk>
      <rc t="1" v="2109"/>
    </bk>
    <bk>
      <rc t="1" v="2110"/>
    </bk>
    <bk>
      <rc t="1" v="2111"/>
    </bk>
    <bk>
      <rc t="1" v="2112"/>
    </bk>
    <bk>
      <rc t="1" v="2113"/>
    </bk>
    <bk>
      <rc t="1" v="2114"/>
    </bk>
    <bk>
      <rc t="1" v="2115"/>
    </bk>
    <bk>
      <rc t="1" v="2116"/>
    </bk>
    <bk>
      <rc t="1" v="2117"/>
    </bk>
    <bk>
      <rc t="1" v="2118"/>
    </bk>
    <bk>
      <rc t="1" v="2119"/>
    </bk>
    <bk>
      <rc t="1" v="2120"/>
    </bk>
    <bk>
      <rc t="1" v="2121"/>
    </bk>
    <bk>
      <rc t="1" v="2122"/>
    </bk>
    <bk>
      <rc t="1" v="2123"/>
    </bk>
    <bk>
      <rc t="1" v="2124"/>
    </bk>
    <bk>
      <rc t="1" v="2125"/>
    </bk>
    <bk>
      <rc t="1" v="2126"/>
    </bk>
    <bk>
      <rc t="1" v="2127"/>
    </bk>
    <bk>
      <rc t="1" v="2128"/>
    </bk>
    <bk>
      <rc t="1" v="2129"/>
    </bk>
    <bk>
      <rc t="1" v="2130"/>
    </bk>
    <bk>
      <rc t="1" v="2131"/>
    </bk>
    <bk>
      <rc t="1" v="2132"/>
    </bk>
    <bk>
      <rc t="1" v="2133"/>
    </bk>
    <bk>
      <rc t="1" v="2134"/>
    </bk>
    <bk>
      <rc t="1" v="2135"/>
    </bk>
    <bk>
      <rc t="1" v="2136"/>
    </bk>
    <bk>
      <rc t="1" v="2137"/>
    </bk>
    <bk>
      <rc t="1" v="2138"/>
    </bk>
    <bk>
      <rc t="1" v="2139"/>
    </bk>
    <bk>
      <rc t="1" v="2140"/>
    </bk>
    <bk>
      <rc t="1" v="2141"/>
    </bk>
    <bk>
      <rc t="1" v="2142"/>
    </bk>
    <bk>
      <rc t="1" v="2143"/>
    </bk>
    <bk>
      <rc t="1" v="2144"/>
    </bk>
    <bk>
      <rc t="1" v="2145"/>
    </bk>
    <bk>
      <rc t="1" v="2146"/>
    </bk>
    <bk>
      <rc t="1" v="2147"/>
    </bk>
    <bk>
      <rc t="1" v="2148"/>
    </bk>
    <bk>
      <rc t="1" v="2149"/>
    </bk>
    <bk>
      <rc t="1" v="2150"/>
    </bk>
    <bk>
      <rc t="1" v="2151"/>
    </bk>
    <bk>
      <rc t="1" v="2152"/>
    </bk>
    <bk>
      <rc t="1" v="2153"/>
    </bk>
    <bk>
      <rc t="1" v="2154"/>
    </bk>
    <bk>
      <rc t="1" v="2155"/>
    </bk>
    <bk>
      <rc t="1" v="2156"/>
    </bk>
    <bk>
      <rc t="1" v="2157"/>
    </bk>
    <bk>
      <rc t="1" v="2158"/>
    </bk>
    <bk>
      <rc t="1" v="2159"/>
    </bk>
    <bk>
      <rc t="1" v="2160"/>
    </bk>
    <bk>
      <rc t="1" v="2161"/>
    </bk>
    <bk>
      <rc t="1" v="2162"/>
    </bk>
    <bk>
      <rc t="1" v="2163"/>
    </bk>
    <bk>
      <rc t="1" v="2164"/>
    </bk>
    <bk>
      <rc t="1" v="2165"/>
    </bk>
    <bk>
      <rc t="1" v="2166"/>
    </bk>
    <bk>
      <rc t="1" v="2167"/>
    </bk>
    <bk>
      <rc t="1" v="2168"/>
    </bk>
    <bk>
      <rc t="1" v="2169"/>
    </bk>
    <bk>
      <rc t="1" v="2170"/>
    </bk>
    <bk>
      <rc t="1" v="2171"/>
    </bk>
    <bk>
      <rc t="1" v="2172"/>
    </bk>
    <bk>
      <rc t="1" v="2173"/>
    </bk>
    <bk>
      <rc t="1" v="2174"/>
    </bk>
    <bk>
      <rc t="1" v="2175"/>
    </bk>
    <bk>
      <rc t="1" v="2176"/>
    </bk>
    <bk>
      <rc t="1" v="2177"/>
    </bk>
    <bk>
      <rc t="1" v="2178"/>
    </bk>
    <bk>
      <rc t="1" v="2179"/>
    </bk>
    <bk>
      <rc t="1" v="2180"/>
    </bk>
    <bk>
      <rc t="1" v="2181"/>
    </bk>
    <bk>
      <rc t="1" v="2182"/>
    </bk>
    <bk>
      <rc t="1" v="2183"/>
    </bk>
    <bk>
      <rc t="1" v="2184"/>
    </bk>
    <bk>
      <rc t="1" v="2185"/>
    </bk>
    <bk>
      <rc t="1" v="2186"/>
    </bk>
    <bk>
      <rc t="1" v="2187"/>
    </bk>
    <bk>
      <rc t="1" v="2188"/>
    </bk>
    <bk>
      <rc t="1" v="2189"/>
    </bk>
    <bk>
      <rc t="1" v="2190"/>
    </bk>
    <bk>
      <rc t="1" v="2192"/>
    </bk>
    <bk>
      <rc t="1" v="2191"/>
    </bk>
    <bk>
      <rc t="1" v="2193"/>
    </bk>
    <bk>
      <rc t="1" v="2194"/>
    </bk>
    <bk>
      <rc t="1" v="2195"/>
    </bk>
    <bk>
      <rc t="1" v="2196"/>
    </bk>
    <bk>
      <rc t="1" v="2197"/>
    </bk>
    <bk>
      <rc t="1" v="2198"/>
    </bk>
    <bk>
      <rc t="1" v="2199"/>
    </bk>
    <bk>
      <rc t="1" v="2200"/>
    </bk>
    <bk>
      <rc t="1" v="2201"/>
    </bk>
    <bk>
      <rc t="1" v="2202"/>
    </bk>
    <bk>
      <rc t="1" v="2203"/>
    </bk>
    <bk>
      <rc t="1" v="2204"/>
    </bk>
    <bk>
      <rc t="1" v="2205"/>
    </bk>
    <bk>
      <rc t="1" v="2206"/>
    </bk>
    <bk>
      <rc t="1" v="2207"/>
    </bk>
    <bk>
      <rc t="1" v="2208"/>
    </bk>
    <bk>
      <rc t="1" v="2209"/>
    </bk>
    <bk>
      <rc t="1" v="2210"/>
    </bk>
    <bk>
      <rc t="1" v="2211"/>
    </bk>
    <bk>
      <rc t="1" v="2212"/>
    </bk>
    <bk>
      <rc t="1" v="2213"/>
    </bk>
    <bk>
      <rc t="1" v="2214"/>
    </bk>
    <bk>
      <rc t="1" v="2215"/>
    </bk>
    <bk>
      <rc t="1" v="2216"/>
    </bk>
    <bk>
      <rc t="1" v="2217"/>
    </bk>
    <bk>
      <rc t="1" v="2218"/>
    </bk>
    <bk>
      <rc t="1" v="2219"/>
    </bk>
    <bk>
      <rc t="1" v="2220"/>
    </bk>
    <bk>
      <rc t="1" v="2221"/>
    </bk>
    <bk>
      <rc t="1" v="2222"/>
    </bk>
    <bk>
      <rc t="1" v="2223"/>
    </bk>
    <bk>
      <rc t="1" v="2224"/>
    </bk>
    <bk>
      <rc t="1" v="2225"/>
    </bk>
    <bk>
      <rc t="1" v="2226"/>
    </bk>
    <bk>
      <rc t="1" v="2227"/>
    </bk>
    <bk>
      <rc t="1" v="2228"/>
    </bk>
    <bk>
      <rc t="1" v="2229"/>
    </bk>
    <bk>
      <rc t="1" v="2231"/>
    </bk>
    <bk>
      <rc t="1" v="2232"/>
    </bk>
    <bk>
      <rc t="1" v="2233"/>
    </bk>
    <bk>
      <rc t="1" v="2234"/>
    </bk>
    <bk>
      <rc t="1" v="2235"/>
    </bk>
    <bk>
      <rc t="1" v="2236"/>
    </bk>
    <bk>
      <rc t="1" v="2237"/>
    </bk>
    <bk>
      <rc t="1" v="2238"/>
    </bk>
    <bk>
      <rc t="1" v="2239"/>
    </bk>
    <bk>
      <rc t="1" v="2240"/>
    </bk>
    <bk>
      <rc t="1" v="2241"/>
    </bk>
    <bk>
      <rc t="1" v="2242"/>
    </bk>
    <bk>
      <rc t="1" v="2243"/>
    </bk>
    <bk>
      <rc t="1" v="2244"/>
    </bk>
    <bk>
      <rc t="1" v="2245"/>
    </bk>
    <bk>
      <rc t="1" v="2246"/>
    </bk>
    <bk>
      <rc t="1" v="2247"/>
    </bk>
    <bk>
      <rc t="1" v="2248"/>
    </bk>
    <bk>
      <rc t="1" v="2249"/>
    </bk>
    <bk>
      <rc t="1" v="2250"/>
    </bk>
    <bk>
      <rc t="1" v="2251"/>
    </bk>
    <bk>
      <rc t="1" v="2252"/>
    </bk>
    <bk>
      <rc t="1" v="2253"/>
    </bk>
    <bk>
      <rc t="1" v="2254"/>
    </bk>
    <bk>
      <rc t="1" v="2255"/>
    </bk>
    <bk>
      <rc t="1" v="2256"/>
    </bk>
    <bk>
      <rc t="1" v="2257"/>
    </bk>
    <bk>
      <rc t="1" v="2258"/>
    </bk>
    <bk>
      <rc t="1" v="2259"/>
    </bk>
    <bk>
      <rc t="1" v="2260"/>
    </bk>
    <bk>
      <rc t="1" v="2261"/>
    </bk>
    <bk>
      <rc t="1" v="2262"/>
    </bk>
    <bk>
      <rc t="1" v="2263"/>
    </bk>
    <bk>
      <rc t="1" v="2264"/>
    </bk>
    <bk>
      <rc t="1" v="2265"/>
    </bk>
    <bk>
      <rc t="1" v="2266"/>
    </bk>
    <bk>
      <rc t="1" v="2267"/>
    </bk>
    <bk>
      <rc t="1" v="2268"/>
    </bk>
    <bk>
      <rc t="1" v="2269"/>
    </bk>
    <bk>
      <rc t="1" v="2270"/>
    </bk>
    <bk>
      <rc t="1" v="2272"/>
    </bk>
    <bk>
      <rc t="1" v="2271"/>
    </bk>
    <bk>
      <rc t="1" v="2273"/>
    </bk>
    <bk>
      <rc t="1" v="2274"/>
    </bk>
    <bk>
      <rc t="1" v="2275"/>
    </bk>
    <bk>
      <rc t="1" v="2276"/>
    </bk>
    <bk>
      <rc t="1" v="2277"/>
    </bk>
    <bk>
      <rc t="1" v="2278"/>
    </bk>
    <bk>
      <rc t="1" v="2279"/>
    </bk>
    <bk>
      <rc t="1" v="2280"/>
    </bk>
    <bk>
      <rc t="1" v="2281"/>
    </bk>
    <bk>
      <rc t="1" v="2282"/>
    </bk>
    <bk>
      <rc t="1" v="2283"/>
    </bk>
    <bk>
      <rc t="1" v="2284"/>
    </bk>
    <bk>
      <rc t="1" v="2285"/>
    </bk>
    <bk>
      <rc t="1" v="2286"/>
    </bk>
    <bk>
      <rc t="1" v="2287"/>
    </bk>
    <bk>
      <rc t="1" v="2288"/>
    </bk>
    <bk>
      <rc t="1" v="2289"/>
    </bk>
    <bk>
      <rc t="1" v="2290"/>
    </bk>
    <bk>
      <rc t="1" v="2291"/>
    </bk>
    <bk>
      <rc t="1" v="2292"/>
    </bk>
    <bk>
      <rc t="1" v="2293"/>
    </bk>
    <bk>
      <rc t="1" v="2294"/>
    </bk>
    <bk>
      <rc t="1" v="2295"/>
    </bk>
    <bk>
      <rc t="1" v="2296"/>
    </bk>
    <bk>
      <rc t="1" v="2297"/>
    </bk>
    <bk>
      <rc t="1" v="2230"/>
    </bk>
    <bk>
      <rc t="1" v="2298"/>
    </bk>
    <bk>
      <rc t="1" v="2299"/>
    </bk>
    <bk>
      <rc t="1" v="2300"/>
    </bk>
    <bk>
      <rc t="1" v="2301"/>
    </bk>
    <bk>
      <rc t="1" v="2302"/>
    </bk>
    <bk>
      <rc t="1" v="2303"/>
    </bk>
    <bk>
      <rc t="1" v="2304"/>
    </bk>
    <bk>
      <rc t="1" v="2305"/>
    </bk>
    <bk>
      <rc t="1" v="2306"/>
    </bk>
    <bk>
      <rc t="1" v="2307"/>
    </bk>
    <bk>
      <rc t="1" v="2308"/>
    </bk>
    <bk>
      <rc t="1" v="2309"/>
    </bk>
    <bk>
      <rc t="1" v="2310"/>
    </bk>
    <bk>
      <rc t="1" v="2311"/>
    </bk>
    <bk>
      <rc t="1" v="2312"/>
    </bk>
    <bk>
      <rc t="1" v="2313"/>
    </bk>
    <bk>
      <rc t="1" v="2314"/>
    </bk>
    <bk>
      <rc t="1" v="2315"/>
    </bk>
    <bk>
      <rc t="1" v="2316"/>
    </bk>
    <bk>
      <rc t="1" v="2317"/>
    </bk>
    <bk>
      <rc t="1" v="2318"/>
    </bk>
    <bk>
      <rc t="1" v="2319"/>
    </bk>
    <bk>
      <rc t="1" v="2320"/>
    </bk>
    <bk>
      <rc t="1" v="2321"/>
    </bk>
    <bk>
      <rc t="1" v="2322"/>
    </bk>
    <bk>
      <rc t="1" v="2323"/>
    </bk>
    <bk>
      <rc t="1" v="2324"/>
    </bk>
    <bk>
      <rc t="1" v="2325"/>
    </bk>
    <bk>
      <rc t="1" v="2326"/>
    </bk>
    <bk>
      <rc t="1" v="2327"/>
    </bk>
    <bk>
      <rc t="1" v="2328"/>
    </bk>
    <bk>
      <rc t="1" v="2329"/>
    </bk>
    <bk>
      <rc t="1" v="2330"/>
    </bk>
    <bk>
      <rc t="1" v="2331"/>
    </bk>
    <bk>
      <rc t="1" v="2332"/>
    </bk>
    <bk>
      <rc t="1" v="2333"/>
    </bk>
    <bk>
      <rc t="1" v="2334"/>
    </bk>
    <bk>
      <rc t="1" v="2335"/>
    </bk>
    <bk>
      <rc t="1" v="2336"/>
    </bk>
    <bk>
      <rc t="1" v="2337"/>
    </bk>
    <bk>
      <rc t="1" v="2338"/>
    </bk>
    <bk>
      <rc t="1" v="2339"/>
    </bk>
    <bk>
      <rc t="1" v="2340"/>
    </bk>
    <bk>
      <rc t="1" v="2341"/>
    </bk>
    <bk>
      <rc t="1" v="2342"/>
    </bk>
    <bk>
      <rc t="1" v="2343"/>
    </bk>
    <bk>
      <rc t="1" v="2344"/>
    </bk>
    <bk>
      <rc t="1" v="2345"/>
    </bk>
    <bk>
      <rc t="1" v="2346"/>
    </bk>
    <bk>
      <rc t="1" v="2347"/>
    </bk>
    <bk>
      <rc t="1" v="2348"/>
    </bk>
    <bk>
      <rc t="1" v="2349"/>
    </bk>
    <bk>
      <rc t="1" v="2350"/>
    </bk>
    <bk>
      <rc t="1" v="2351"/>
    </bk>
    <bk>
      <rc t="1" v="2352"/>
    </bk>
    <bk>
      <rc t="1" v="2353"/>
    </bk>
    <bk>
      <rc t="1" v="2354"/>
    </bk>
    <bk>
      <rc t="1" v="2355"/>
    </bk>
    <bk>
      <rc t="1" v="2356"/>
    </bk>
    <bk>
      <rc t="1" v="2357"/>
    </bk>
    <bk>
      <rc t="1" v="2358"/>
    </bk>
    <bk>
      <rc t="1" v="2359"/>
    </bk>
    <bk>
      <rc t="1" v="2360"/>
    </bk>
    <bk>
      <rc t="1" v="2361"/>
    </bk>
    <bk>
      <rc t="1" v="2362"/>
    </bk>
    <bk>
      <rc t="1" v="2363"/>
    </bk>
    <bk>
      <rc t="1" v="2364"/>
    </bk>
    <bk>
      <rc t="1" v="2365"/>
    </bk>
    <bk>
      <rc t="1" v="2366"/>
    </bk>
    <bk>
      <rc t="1" v="2367"/>
    </bk>
    <bk>
      <rc t="1" v="2368"/>
    </bk>
    <bk>
      <rc t="1" v="2369"/>
    </bk>
    <bk>
      <rc t="1" v="2370"/>
    </bk>
    <bk>
      <rc t="1" v="2371"/>
    </bk>
    <bk>
      <rc t="1" v="2372"/>
    </bk>
    <bk>
      <rc t="1" v="2373"/>
    </bk>
    <bk>
      <rc t="1" v="2374"/>
    </bk>
    <bk>
      <rc t="1" v="2375"/>
    </bk>
    <bk>
      <rc t="1" v="2376"/>
    </bk>
    <bk>
      <rc t="1" v="2377"/>
    </bk>
    <bk>
      <rc t="1" v="2378"/>
    </bk>
    <bk>
      <rc t="1" v="2379"/>
    </bk>
    <bk>
      <rc t="1" v="2380"/>
    </bk>
    <bk>
      <rc t="1" v="2381"/>
    </bk>
    <bk>
      <rc t="1" v="2382"/>
    </bk>
    <bk>
      <rc t="1" v="2383"/>
    </bk>
    <bk>
      <rc t="1" v="2384"/>
    </bk>
    <bk>
      <rc t="1" v="2385"/>
    </bk>
    <bk>
      <rc t="1" v="2386"/>
    </bk>
    <bk>
      <rc t="1" v="2387"/>
    </bk>
    <bk>
      <rc t="1" v="2388"/>
    </bk>
    <bk>
      <rc t="1" v="2389"/>
    </bk>
    <bk>
      <rc t="1" v="2390"/>
    </bk>
    <bk>
      <rc t="1" v="2391"/>
    </bk>
    <bk>
      <rc t="1" v="2392"/>
    </bk>
    <bk>
      <rc t="1" v="2393"/>
    </bk>
    <bk>
      <rc t="1" v="2394"/>
    </bk>
    <bk>
      <rc t="1" v="2395"/>
    </bk>
    <bk>
      <rc t="1" v="2396"/>
    </bk>
    <bk>
      <rc t="1" v="2397"/>
    </bk>
    <bk>
      <rc t="1" v="2398"/>
    </bk>
    <bk>
      <rc t="1" v="2399"/>
    </bk>
    <bk>
      <rc t="1" v="2400"/>
    </bk>
    <bk>
      <rc t="1" v="2401"/>
    </bk>
    <bk>
      <rc t="1" v="2402"/>
    </bk>
    <bk>
      <rc t="1" v="2403"/>
    </bk>
    <bk>
      <rc t="1" v="2404"/>
    </bk>
    <bk>
      <rc t="1" v="2405"/>
    </bk>
    <bk>
      <rc t="1" v="2406"/>
    </bk>
    <bk>
      <rc t="1" v="2407"/>
    </bk>
    <bk>
      <rc t="1" v="2408"/>
    </bk>
    <bk>
      <rc t="1" v="2409"/>
    </bk>
    <bk>
      <rc t="1" v="2410"/>
    </bk>
    <bk>
      <rc t="1" v="2411"/>
    </bk>
    <bk>
      <rc t="1" v="2412"/>
    </bk>
    <bk>
      <rc t="1" v="2413"/>
    </bk>
    <bk>
      <rc t="1" v="2414"/>
    </bk>
    <bk>
      <rc t="1" v="2415"/>
    </bk>
    <bk>
      <rc t="1" v="2416"/>
    </bk>
    <bk>
      <rc t="1" v="2417"/>
    </bk>
    <bk>
      <rc t="1" v="2418"/>
    </bk>
    <bk>
      <rc t="1" v="2419"/>
    </bk>
    <bk>
      <rc t="1" v="2420"/>
    </bk>
    <bk>
      <rc t="1" v="2421"/>
    </bk>
    <bk>
      <rc t="1" v="2422"/>
    </bk>
    <bk>
      <rc t="1" v="2423"/>
    </bk>
    <bk>
      <rc t="1" v="2424"/>
    </bk>
    <bk>
      <rc t="1" v="2425"/>
    </bk>
    <bk>
      <rc t="1" v="2426"/>
    </bk>
    <bk>
      <rc t="1" v="2427"/>
    </bk>
    <bk>
      <rc t="1" v="2428"/>
    </bk>
    <bk>
      <rc t="1" v="2429"/>
    </bk>
    <bk>
      <rc t="1" v="2430"/>
    </bk>
    <bk>
      <rc t="1" v="2431"/>
    </bk>
    <bk>
      <rc t="1" v="2432"/>
    </bk>
    <bk>
      <rc t="1" v="2433"/>
    </bk>
    <bk>
      <rc t="1" v="2434"/>
    </bk>
    <bk>
      <rc t="1" v="2435"/>
    </bk>
    <bk>
      <rc t="1" v="2436"/>
    </bk>
    <bk>
      <rc t="1" v="2437"/>
    </bk>
    <bk>
      <rc t="1" v="2438"/>
    </bk>
    <bk>
      <rc t="1" v="2439"/>
    </bk>
    <bk>
      <rc t="1" v="2440"/>
    </bk>
    <bk>
      <rc t="1" v="2441"/>
    </bk>
    <bk>
      <rc t="1" v="2442"/>
    </bk>
    <bk>
      <rc t="1" v="2443"/>
    </bk>
    <bk>
      <rc t="1" v="2444"/>
    </bk>
    <bk>
      <rc t="1" v="2445"/>
    </bk>
    <bk>
      <rc t="1" v="2446"/>
    </bk>
    <bk>
      <rc t="1" v="2447"/>
    </bk>
    <bk>
      <rc t="1" v="2448"/>
    </bk>
    <bk>
      <rc t="1" v="2449"/>
    </bk>
    <bk>
      <rc t="1" v="2450"/>
    </bk>
    <bk>
      <rc t="1" v="2451"/>
    </bk>
    <bk>
      <rc t="1" v="2452"/>
    </bk>
    <bk>
      <rc t="1" v="2453"/>
    </bk>
    <bk>
      <rc t="1" v="2454"/>
    </bk>
    <bk>
      <rc t="1" v="2455"/>
    </bk>
    <bk>
      <rc t="1" v="2456"/>
    </bk>
    <bk>
      <rc t="1" v="2457"/>
    </bk>
    <bk>
      <rc t="1" v="2458"/>
    </bk>
    <bk>
      <rc t="1" v="2459"/>
    </bk>
    <bk>
      <rc t="1" v="2460"/>
    </bk>
    <bk>
      <rc t="1" v="2461"/>
    </bk>
    <bk>
      <rc t="1" v="2462"/>
    </bk>
    <bk>
      <rc t="1" v="2463"/>
    </bk>
    <bk>
      <rc t="1" v="2464"/>
    </bk>
    <bk>
      <rc t="1" v="2465"/>
    </bk>
    <bk>
      <rc t="1" v="2466"/>
    </bk>
    <bk>
      <rc t="1" v="2467"/>
    </bk>
    <bk>
      <rc t="1" v="2468"/>
    </bk>
    <bk>
      <rc t="1" v="2469"/>
    </bk>
    <bk>
      <rc t="1" v="2470"/>
    </bk>
    <bk>
      <rc t="1" v="2471"/>
    </bk>
    <bk>
      <rc t="1" v="2472"/>
    </bk>
    <bk>
      <rc t="1" v="2473"/>
    </bk>
    <bk>
      <rc t="1" v="2474"/>
    </bk>
    <bk>
      <rc t="1" v="2475"/>
    </bk>
    <bk>
      <rc t="1" v="2476"/>
    </bk>
    <bk>
      <rc t="1" v="2477"/>
    </bk>
    <bk>
      <rc t="1" v="2478"/>
    </bk>
    <bk>
      <rc t="1" v="2479"/>
    </bk>
    <bk>
      <rc t="1" v="2480"/>
    </bk>
    <bk>
      <rc t="1" v="2481"/>
    </bk>
    <bk>
      <rc t="1" v="2482"/>
    </bk>
    <bk>
      <rc t="1" v="2483"/>
    </bk>
    <bk>
      <rc t="1" v="2484"/>
    </bk>
    <bk>
      <rc t="1" v="2485"/>
    </bk>
    <bk>
      <rc t="1" v="2486"/>
    </bk>
    <bk>
      <rc t="1" v="2487"/>
    </bk>
    <bk>
      <rc t="1" v="2488"/>
    </bk>
    <bk>
      <rc t="1" v="2489"/>
    </bk>
    <bk>
      <rc t="1" v="2490"/>
    </bk>
    <bk>
      <rc t="1" v="2491"/>
    </bk>
    <bk>
      <rc t="1" v="2492"/>
    </bk>
    <bk>
      <rc t="1" v="2493"/>
    </bk>
    <bk>
      <rc t="1" v="2494"/>
    </bk>
    <bk>
      <rc t="1" v="2495"/>
    </bk>
    <bk>
      <rc t="1" v="2496"/>
    </bk>
    <bk>
      <rc t="1" v="2497"/>
    </bk>
    <bk>
      <rc t="1" v="2498"/>
    </bk>
    <bk>
      <rc t="1" v="2499"/>
    </bk>
    <bk>
      <rc t="1" v="2500"/>
    </bk>
    <bk>
      <rc t="1" v="2501"/>
    </bk>
    <bk>
      <rc t="1" v="2502"/>
    </bk>
    <bk>
      <rc t="1" v="2503"/>
    </bk>
    <bk>
      <rc t="1" v="2504"/>
    </bk>
    <bk>
      <rc t="1" v="2505"/>
    </bk>
    <bk>
      <rc t="1" v="2506"/>
    </bk>
    <bk>
      <rc t="1" v="2507"/>
    </bk>
    <bk>
      <rc t="1" v="2508"/>
    </bk>
    <bk>
      <rc t="1" v="2509"/>
    </bk>
    <bk>
      <rc t="1" v="2510"/>
    </bk>
    <bk>
      <rc t="1" v="2511"/>
    </bk>
    <bk>
      <rc t="1" v="2512"/>
    </bk>
    <bk>
      <rc t="1" v="2513"/>
    </bk>
    <bk>
      <rc t="1" v="2514"/>
    </bk>
    <bk>
      <rc t="1" v="2515"/>
    </bk>
    <bk>
      <rc t="1" v="2516"/>
    </bk>
    <bk>
      <rc t="1" v="2517"/>
    </bk>
    <bk>
      <rc t="1" v="2518"/>
    </bk>
    <bk>
      <rc t="1" v="2519"/>
    </bk>
    <bk>
      <rc t="1" v="2520"/>
    </bk>
    <bk>
      <rc t="1" v="2521"/>
    </bk>
    <bk>
      <rc t="1" v="2522"/>
    </bk>
    <bk>
      <rc t="1" v="2523"/>
    </bk>
    <bk>
      <rc t="1" v="2524"/>
    </bk>
    <bk>
      <rc t="1" v="2525"/>
    </bk>
    <bk>
      <rc t="1" v="2526"/>
    </bk>
    <bk>
      <rc t="1" v="2527"/>
    </bk>
    <bk>
      <rc t="1" v="2528"/>
    </bk>
    <bk>
      <rc t="1" v="2529"/>
    </bk>
    <bk>
      <rc t="1" v="2530"/>
    </bk>
    <bk>
      <rc t="1" v="2531"/>
    </bk>
    <bk>
      <rc t="1" v="2532"/>
    </bk>
    <bk>
      <rc t="1" v="2533"/>
    </bk>
    <bk>
      <rc t="1" v="2534"/>
    </bk>
    <bk>
      <rc t="1" v="2535"/>
    </bk>
    <bk>
      <rc t="1" v="2536"/>
    </bk>
    <bk>
      <rc t="1" v="2537"/>
    </bk>
    <bk>
      <rc t="1" v="2538"/>
    </bk>
    <bk>
      <rc t="1" v="2539"/>
    </bk>
    <bk>
      <rc t="1" v="2540"/>
    </bk>
    <bk>
      <rc t="1" v="2541"/>
    </bk>
    <bk>
      <rc t="1" v="2542"/>
    </bk>
    <bk>
      <rc t="1" v="2543"/>
    </bk>
    <bk>
      <rc t="1" v="2544"/>
    </bk>
    <bk>
      <rc t="1" v="2545"/>
    </bk>
    <bk>
      <rc t="1" v="2546"/>
    </bk>
    <bk>
      <rc t="1" v="2547"/>
    </bk>
    <bk>
      <rc t="1" v="2548"/>
    </bk>
    <bk>
      <rc t="1" v="2549"/>
    </bk>
    <bk>
      <rc t="1" v="2550"/>
    </bk>
    <bk>
      <rc t="1" v="2551"/>
    </bk>
    <bk>
      <rc t="1" v="2552"/>
    </bk>
    <bk>
      <rc t="1" v="2553"/>
    </bk>
    <bk>
      <rc t="1" v="2554"/>
    </bk>
    <bk>
      <rc t="1" v="2555"/>
    </bk>
    <bk>
      <rc t="1" v="2556"/>
    </bk>
    <bk>
      <rc t="1" v="2557"/>
    </bk>
    <bk>
      <rc t="1" v="2558"/>
    </bk>
    <bk>
      <rc t="1" v="2559"/>
    </bk>
    <bk>
      <rc t="1" v="2560"/>
    </bk>
    <bk>
      <rc t="1" v="2561"/>
    </bk>
    <bk>
      <rc t="1" v="2562"/>
    </bk>
    <bk>
      <rc t="1" v="2563"/>
    </bk>
    <bk>
      <rc t="1" v="2564"/>
    </bk>
    <bk>
      <rc t="1" v="2565"/>
    </bk>
    <bk>
      <rc t="1" v="2566"/>
    </bk>
    <bk>
      <rc t="1" v="2567"/>
    </bk>
    <bk>
      <rc t="1" v="2568"/>
    </bk>
    <bk>
      <rc t="1" v="2569"/>
    </bk>
    <bk>
      <rc t="1" v="2570"/>
    </bk>
    <bk>
      <rc t="1" v="2571"/>
    </bk>
    <bk>
      <rc t="1" v="2572"/>
    </bk>
    <bk>
      <rc t="1" v="2573"/>
    </bk>
    <bk>
      <rc t="1" v="2574"/>
    </bk>
    <bk>
      <rc t="1" v="2575"/>
    </bk>
    <bk>
      <rc t="1" v="2576"/>
    </bk>
    <bk>
      <rc t="1" v="2577"/>
    </bk>
    <bk>
      <rc t="1" v="2578"/>
    </bk>
    <bk>
      <rc t="1" v="2579"/>
    </bk>
    <bk>
      <rc t="1" v="2580"/>
    </bk>
    <bk>
      <rc t="1" v="2581"/>
    </bk>
    <bk>
      <rc t="1" v="2582"/>
    </bk>
    <bk>
      <rc t="1" v="2583"/>
    </bk>
    <bk>
      <rc t="1" v="2584"/>
    </bk>
    <bk>
      <rc t="1" v="2585"/>
    </bk>
    <bk>
      <rc t="1" v="2586"/>
    </bk>
    <bk>
      <rc t="1" v="2587"/>
    </bk>
    <bk>
      <rc t="1" v="2588"/>
    </bk>
    <bk>
      <rc t="1" v="2589"/>
    </bk>
    <bk>
      <rc t="1" v="2590"/>
    </bk>
    <bk>
      <rc t="1" v="2591"/>
    </bk>
    <bk>
      <rc t="1" v="2592"/>
    </bk>
    <bk>
      <rc t="1" v="2593"/>
    </bk>
    <bk>
      <rc t="1" v="2594"/>
    </bk>
    <bk>
      <rc t="1" v="2595"/>
    </bk>
    <bk>
      <rc t="1" v="2596"/>
    </bk>
    <bk>
      <rc t="1" v="2597"/>
    </bk>
    <bk>
      <rc t="1" v="2598"/>
    </bk>
    <bk>
      <rc t="1" v="2599"/>
    </bk>
    <bk>
      <rc t="1" v="2600"/>
    </bk>
    <bk>
      <rc t="1" v="2601"/>
    </bk>
    <bk>
      <rc t="1" v="2602"/>
    </bk>
    <bk>
      <rc t="1" v="2603"/>
    </bk>
    <bk>
      <rc t="1" v="2604"/>
    </bk>
    <bk>
      <rc t="1" v="2605"/>
    </bk>
    <bk>
      <rc t="1" v="2606"/>
    </bk>
    <bk>
      <rc t="1" v="2607"/>
    </bk>
    <bk>
      <rc t="1" v="2608"/>
    </bk>
    <bk>
      <rc t="1" v="2609"/>
    </bk>
    <bk>
      <rc t="1" v="2610"/>
    </bk>
    <bk>
      <rc t="1" v="2611"/>
    </bk>
    <bk>
      <rc t="1" v="2612"/>
    </bk>
    <bk>
      <rc t="1" v="2613"/>
    </bk>
    <bk>
      <rc t="1" v="2614"/>
    </bk>
    <bk>
      <rc t="1" v="2615"/>
    </bk>
    <bk>
      <rc t="1" v="2616"/>
    </bk>
    <bk>
      <rc t="1" v="2617"/>
    </bk>
    <bk>
      <rc t="1" v="2618"/>
    </bk>
    <bk>
      <rc t="1" v="2619"/>
    </bk>
    <bk>
      <rc t="1" v="2620"/>
    </bk>
    <bk>
      <rc t="1" v="2621"/>
    </bk>
    <bk>
      <rc t="1" v="2622"/>
    </bk>
    <bk>
      <rc t="1" v="2623"/>
    </bk>
    <bk>
      <rc t="1" v="2624"/>
    </bk>
    <bk>
      <rc t="1" v="2625"/>
    </bk>
    <bk>
      <rc t="1" v="2626"/>
    </bk>
    <bk>
      <rc t="1" v="2627"/>
    </bk>
    <bk>
      <rc t="1" v="2628"/>
    </bk>
    <bk>
      <rc t="1" v="2629"/>
    </bk>
    <bk>
      <rc t="1" v="2630"/>
    </bk>
    <bk>
      <rc t="1" v="2631"/>
    </bk>
    <bk>
      <rc t="1" v="2632"/>
    </bk>
    <bk>
      <rc t="1" v="2633"/>
    </bk>
    <bk>
      <rc t="1" v="2634"/>
    </bk>
    <bk>
      <rc t="1" v="2635"/>
    </bk>
    <bk>
      <rc t="1" v="2636"/>
    </bk>
    <bk>
      <rc t="1" v="2637"/>
    </bk>
    <bk>
      <rc t="1" v="2638"/>
    </bk>
    <bk>
      <rc t="1" v="2639"/>
    </bk>
    <bk>
      <rc t="1" v="2640"/>
    </bk>
    <bk>
      <rc t="1" v="2641"/>
    </bk>
    <bk>
      <rc t="1" v="2642"/>
    </bk>
    <bk>
      <rc t="1" v="2643"/>
    </bk>
    <bk>
      <rc t="1" v="2644"/>
    </bk>
    <bk>
      <rc t="1" v="2645"/>
    </bk>
    <bk>
      <rc t="1" v="2646"/>
    </bk>
    <bk>
      <rc t="1" v="2647"/>
    </bk>
    <bk>
      <rc t="1" v="2648"/>
    </bk>
    <bk>
      <rc t="1" v="2649"/>
    </bk>
    <bk>
      <rc t="1" v="2650"/>
    </bk>
    <bk>
      <rc t="1" v="2651"/>
    </bk>
    <bk>
      <rc t="1" v="2652"/>
    </bk>
    <bk>
      <rc t="1" v="2653"/>
    </bk>
    <bk>
      <rc t="1" v="2654"/>
    </bk>
    <bk>
      <rc t="1" v="2655"/>
    </bk>
    <bk>
      <rc t="1" v="2656"/>
    </bk>
    <bk>
      <rc t="1" v="2657"/>
    </bk>
    <bk>
      <rc t="1" v="2658"/>
    </bk>
    <bk>
      <rc t="1" v="2659"/>
    </bk>
    <bk>
      <rc t="1" v="2660"/>
    </bk>
    <bk>
      <rc t="1" v="2661"/>
    </bk>
    <bk>
      <rc t="1" v="2662"/>
    </bk>
    <bk>
      <rc t="1" v="2663"/>
    </bk>
    <bk>
      <rc t="1" v="2664"/>
    </bk>
    <bk>
      <rc t="1" v="2665"/>
    </bk>
    <bk>
      <rc t="1" v="2666"/>
    </bk>
    <bk>
      <rc t="1" v="2667"/>
    </bk>
    <bk>
      <rc t="1" v="2668"/>
    </bk>
    <bk>
      <rc t="1" v="2669"/>
    </bk>
    <bk>
      <rc t="1" v="2670"/>
    </bk>
    <bk>
      <rc t="1" v="2671"/>
    </bk>
    <bk>
      <rc t="1" v="2672"/>
    </bk>
    <bk>
      <rc t="1" v="2673"/>
    </bk>
    <bk>
      <rc t="1" v="2674"/>
    </bk>
    <bk>
      <rc t="1" v="2675"/>
    </bk>
    <bk>
      <rc t="1" v="2676"/>
    </bk>
    <bk>
      <rc t="1" v="2677"/>
    </bk>
    <bk>
      <rc t="1" v="2678"/>
    </bk>
    <bk>
      <rc t="1" v="2679"/>
    </bk>
    <bk>
      <rc t="1" v="2680"/>
    </bk>
    <bk>
      <rc t="1" v="2681"/>
    </bk>
    <bk>
      <rc t="1" v="2682"/>
    </bk>
    <bk>
      <rc t="1" v="2683"/>
    </bk>
    <bk>
      <rc t="1" v="2684"/>
    </bk>
    <bk>
      <rc t="1" v="2685"/>
    </bk>
    <bk>
      <rc t="1" v="2686"/>
    </bk>
    <bk>
      <rc t="1" v="2687"/>
    </bk>
    <bk>
      <rc t="1" v="2688"/>
    </bk>
    <bk>
      <rc t="1" v="2689"/>
    </bk>
    <bk>
      <rc t="1" v="2690"/>
    </bk>
    <bk>
      <rc t="1" v="2691"/>
    </bk>
    <bk>
      <rc t="1" v="2692"/>
    </bk>
    <bk>
      <rc t="1" v="2693"/>
    </bk>
    <bk>
      <rc t="1" v="2694"/>
    </bk>
    <bk>
      <rc t="1" v="2695"/>
    </bk>
    <bk>
      <rc t="1" v="2696"/>
    </bk>
    <bk>
      <rc t="1" v="2697"/>
    </bk>
    <bk>
      <rc t="1" v="2698"/>
    </bk>
    <bk>
      <rc t="1" v="2699"/>
    </bk>
    <bk>
      <rc t="1" v="2700"/>
    </bk>
    <bk>
      <rc t="1" v="2701"/>
    </bk>
    <bk>
      <rc t="1" v="2702"/>
    </bk>
    <bk>
      <rc t="1" v="2703"/>
    </bk>
    <bk>
      <rc t="1" v="2704"/>
    </bk>
    <bk>
      <rc t="1" v="2705"/>
    </bk>
    <bk>
      <rc t="1" v="2706"/>
    </bk>
    <bk>
      <rc t="1" v="2707"/>
    </bk>
    <bk>
      <rc t="1" v="2708"/>
    </bk>
    <bk>
      <rc t="1" v="2709"/>
    </bk>
    <bk>
      <rc t="1" v="2710"/>
    </bk>
    <bk>
      <rc t="1" v="2711"/>
    </bk>
    <bk>
      <rc t="1" v="2712"/>
    </bk>
    <bk>
      <rc t="1" v="2713"/>
    </bk>
    <bk>
      <rc t="1" v="2714"/>
    </bk>
    <bk>
      <rc t="1" v="2715"/>
    </bk>
    <bk>
      <rc t="1" v="2716"/>
    </bk>
    <bk>
      <rc t="1" v="2717"/>
    </bk>
    <bk>
      <rc t="1" v="2718"/>
    </bk>
    <bk>
      <rc t="1" v="2719"/>
    </bk>
    <bk>
      <rc t="1" v="2720"/>
    </bk>
    <bk>
      <rc t="1" v="2721"/>
    </bk>
    <bk>
      <rc t="1" v="2722"/>
    </bk>
    <bk>
      <rc t="1" v="2723"/>
    </bk>
    <bk>
      <rc t="1" v="2724"/>
    </bk>
    <bk>
      <rc t="1" v="2725"/>
    </bk>
    <bk>
      <rc t="1" v="2726"/>
    </bk>
    <bk>
      <rc t="1" v="2727"/>
    </bk>
    <bk>
      <rc t="1" v="2728"/>
    </bk>
    <bk>
      <rc t="1" v="2729"/>
    </bk>
    <bk>
      <rc t="1" v="2730"/>
    </bk>
    <bk>
      <rc t="1" v="2731"/>
    </bk>
    <bk>
      <rc t="1" v="2732"/>
    </bk>
    <bk>
      <rc t="1" v="2733"/>
    </bk>
    <bk>
      <rc t="1" v="2734"/>
    </bk>
    <bk>
      <rc t="1" v="2735"/>
    </bk>
    <bk>
      <rc t="1" v="2736"/>
    </bk>
    <bk>
      <rc t="1" v="2737"/>
    </bk>
    <bk>
      <rc t="1" v="2738"/>
    </bk>
    <bk>
      <rc t="1" v="2739"/>
    </bk>
    <bk>
      <rc t="1" v="2740"/>
    </bk>
    <bk>
      <rc t="1" v="2741"/>
    </bk>
    <bk>
      <rc t="1" v="2742"/>
    </bk>
    <bk>
      <rc t="1" v="2743"/>
    </bk>
    <bk>
      <rc t="1" v="2744"/>
    </bk>
    <bk>
      <rc t="1" v="2745"/>
    </bk>
    <bk>
      <rc t="1" v="2746"/>
    </bk>
    <bk>
      <rc t="1" v="2747"/>
    </bk>
    <bk>
      <rc t="1" v="2748"/>
    </bk>
    <bk>
      <rc t="1" v="2749"/>
    </bk>
    <bk>
      <rc t="1" v="2750"/>
    </bk>
    <bk>
      <rc t="1" v="2751"/>
    </bk>
    <bk>
      <rc t="1" v="2752"/>
    </bk>
    <bk>
      <rc t="1" v="2753"/>
    </bk>
    <bk>
      <rc t="1" v="2754"/>
    </bk>
    <bk>
      <rc t="1" v="2755"/>
    </bk>
    <bk>
      <rc t="1" v="2756"/>
    </bk>
    <bk>
      <rc t="1" v="2757"/>
    </bk>
    <bk>
      <rc t="1" v="2758"/>
    </bk>
    <bk>
      <rc t="1" v="2759"/>
    </bk>
    <bk>
      <rc t="1" v="2760"/>
    </bk>
    <bk>
      <rc t="1" v="2761"/>
    </bk>
    <bk>
      <rc t="1" v="2762"/>
    </bk>
    <bk>
      <rc t="1" v="2763"/>
    </bk>
    <bk>
      <rc t="1" v="2764"/>
    </bk>
    <bk>
      <rc t="1" v="2765"/>
    </bk>
    <bk>
      <rc t="1" v="2766"/>
    </bk>
    <bk>
      <rc t="1" v="2767"/>
    </bk>
    <bk>
      <rc t="1" v="2768"/>
    </bk>
    <bk>
      <rc t="1" v="2769"/>
    </bk>
    <bk>
      <rc t="1" v="2770"/>
    </bk>
    <bk>
      <rc t="1" v="2771"/>
    </bk>
    <bk>
      <rc t="1" v="2772"/>
    </bk>
    <bk>
      <rc t="1" v="2773"/>
    </bk>
    <bk>
      <rc t="1" v="2774"/>
    </bk>
    <bk>
      <rc t="1" v="2775"/>
    </bk>
    <bk>
      <rc t="1" v="2776"/>
    </bk>
    <bk>
      <rc t="1" v="2777"/>
    </bk>
    <bk>
      <rc t="1" v="2778"/>
    </bk>
    <bk>
      <rc t="1" v="2779"/>
    </bk>
    <bk>
      <rc t="1" v="2780"/>
    </bk>
    <bk>
      <rc t="1" v="2781"/>
    </bk>
    <bk>
      <rc t="1" v="2782"/>
    </bk>
    <bk>
      <rc t="1" v="2783"/>
    </bk>
    <bk>
      <rc t="1" v="2784"/>
    </bk>
    <bk>
      <rc t="1" v="2785"/>
    </bk>
    <bk>
      <rc t="1" v="2786"/>
    </bk>
    <bk>
      <rc t="1" v="2787"/>
    </bk>
    <bk>
      <rc t="1" v="2788"/>
    </bk>
    <bk>
      <rc t="1" v="2789"/>
    </bk>
    <bk>
      <rc t="1" v="2790"/>
    </bk>
    <bk>
      <rc t="1" v="2791"/>
    </bk>
    <bk>
      <rc t="1" v="2792"/>
    </bk>
    <bk>
      <rc t="1" v="2793"/>
    </bk>
    <bk>
      <rc t="1" v="2794"/>
    </bk>
    <bk>
      <rc t="1" v="2795"/>
    </bk>
    <bk>
      <rc t="1" v="2796"/>
    </bk>
    <bk>
      <rc t="1" v="2797"/>
    </bk>
    <bk>
      <rc t="1" v="2798"/>
    </bk>
    <bk>
      <rc t="1" v="2799"/>
    </bk>
    <bk>
      <rc t="1" v="2800"/>
    </bk>
    <bk>
      <rc t="1" v="2801"/>
    </bk>
    <bk>
      <rc t="1" v="2802"/>
    </bk>
    <bk>
      <rc t="1" v="2803"/>
    </bk>
    <bk>
      <rc t="1" v="2804"/>
    </bk>
    <bk>
      <rc t="1" v="2805"/>
    </bk>
    <bk>
      <rc t="1" v="2806"/>
    </bk>
    <bk>
      <rc t="1" v="2807"/>
    </bk>
    <bk>
      <rc t="1" v="2808"/>
    </bk>
    <bk>
      <rc t="1" v="2809"/>
    </bk>
    <bk>
      <rc t="1" v="2810"/>
    </bk>
    <bk>
      <rc t="1" v="2811"/>
    </bk>
    <bk>
      <rc t="1" v="2812"/>
    </bk>
    <bk>
      <rc t="1" v="2813"/>
    </bk>
    <bk>
      <rc t="1" v="2814"/>
    </bk>
    <bk>
      <rc t="1" v="2815"/>
    </bk>
    <bk>
      <rc t="1" v="2816"/>
    </bk>
    <bk>
      <rc t="1" v="2817"/>
    </bk>
    <bk>
      <rc t="1" v="2818"/>
    </bk>
    <bk>
      <rc t="1" v="2819"/>
    </bk>
    <bk>
      <rc t="1" v="2820"/>
    </bk>
    <bk>
      <rc t="1" v="2821"/>
    </bk>
    <bk>
      <rc t="1" v="2822"/>
    </bk>
    <bk>
      <rc t="1" v="2823"/>
    </bk>
    <bk>
      <rc t="1" v="2824"/>
    </bk>
    <bk>
      <rc t="1" v="2825"/>
    </bk>
    <bk>
      <rc t="1" v="2826"/>
    </bk>
    <bk>
      <rc t="1" v="2827"/>
    </bk>
    <bk>
      <rc t="1" v="2828"/>
    </bk>
    <bk>
      <rc t="1" v="2829"/>
    </bk>
    <bk>
      <rc t="1" v="2830"/>
    </bk>
    <bk>
      <rc t="1" v="2831"/>
    </bk>
    <bk>
      <rc t="1" v="2832"/>
    </bk>
    <bk>
      <rc t="1" v="2833"/>
    </bk>
    <bk>
      <rc t="1" v="2834"/>
    </bk>
    <bk>
      <rc t="1" v="2835"/>
    </bk>
    <bk>
      <rc t="1" v="2836"/>
    </bk>
    <bk>
      <rc t="1" v="2837"/>
    </bk>
    <bk>
      <rc t="1" v="2838"/>
    </bk>
    <bk>
      <rc t="1" v="2839"/>
    </bk>
    <bk>
      <rc t="1" v="2840"/>
    </bk>
    <bk>
      <rc t="1" v="2841"/>
    </bk>
    <bk>
      <rc t="1" v="2842"/>
    </bk>
    <bk>
      <rc t="1" v="2843"/>
    </bk>
    <bk>
      <rc t="1" v="2844"/>
    </bk>
    <bk>
      <rc t="1" v="2845"/>
    </bk>
    <bk>
      <rc t="1" v="2846"/>
    </bk>
    <bk>
      <rc t="1" v="2847"/>
    </bk>
    <bk>
      <rc t="1" v="2848"/>
    </bk>
    <bk>
      <rc t="1" v="2849"/>
    </bk>
    <bk>
      <rc t="1" v="2850"/>
    </bk>
    <bk>
      <rc t="1" v="2851"/>
    </bk>
    <bk>
      <rc t="1" v="2852"/>
    </bk>
    <bk>
      <rc t="1" v="2853"/>
    </bk>
    <bk>
      <rc t="1" v="2854"/>
    </bk>
    <bk>
      <rc t="1" v="2855"/>
    </bk>
    <bk>
      <rc t="1" v="2856"/>
    </bk>
    <bk>
      <rc t="1" v="2857"/>
    </bk>
    <bk>
      <rc t="1" v="2858"/>
    </bk>
    <bk>
      <rc t="1" v="2859"/>
    </bk>
    <bk>
      <rc t="1" v="2860"/>
    </bk>
    <bk>
      <rc t="1" v="2861"/>
    </bk>
    <bk>
      <rc t="1" v="2862"/>
    </bk>
    <bk>
      <rc t="1" v="2863"/>
    </bk>
    <bk>
      <rc t="1" v="2864"/>
    </bk>
    <bk>
      <rc t="1" v="2865"/>
    </bk>
    <bk>
      <rc t="1" v="2866"/>
    </bk>
    <bk>
      <rc t="1" v="2867"/>
    </bk>
    <bk>
      <rc t="1" v="2868"/>
    </bk>
    <bk>
      <rc t="1" v="2869"/>
    </bk>
    <bk>
      <rc t="1" v="2870"/>
    </bk>
    <bk>
      <rc t="1" v="2871"/>
    </bk>
    <bk>
      <rc t="1" v="2872"/>
    </bk>
    <bk>
      <rc t="1" v="2873"/>
    </bk>
    <bk>
      <rc t="1" v="2874"/>
    </bk>
    <bk>
      <rc t="1" v="2875"/>
    </bk>
    <bk>
      <rc t="1" v="2876"/>
    </bk>
    <bk>
      <rc t="1" v="2877"/>
    </bk>
    <bk>
      <rc t="1" v="2878"/>
    </bk>
    <bk>
      <rc t="1" v="2879"/>
    </bk>
    <bk>
      <rc t="1" v="2880"/>
    </bk>
    <bk>
      <rc t="1" v="2881"/>
    </bk>
    <bk>
      <rc t="1" v="2882"/>
    </bk>
    <bk>
      <rc t="1" v="2883"/>
    </bk>
    <bk>
      <rc t="1" v="2884"/>
    </bk>
    <bk>
      <rc t="1" v="2885"/>
    </bk>
    <bk>
      <rc t="1" v="2886"/>
    </bk>
    <bk>
      <rc t="1" v="2887"/>
    </bk>
    <bk>
      <rc t="1" v="2888"/>
    </bk>
    <bk>
      <rc t="1" v="2889"/>
    </bk>
    <bk>
      <rc t="1" v="2890"/>
    </bk>
    <bk>
      <rc t="1" v="2891"/>
    </bk>
    <bk>
      <rc t="1" v="2892"/>
    </bk>
    <bk>
      <rc t="1" v="2893"/>
    </bk>
    <bk>
      <rc t="1" v="2894"/>
    </bk>
    <bk>
      <rc t="1" v="2895"/>
    </bk>
    <bk>
      <rc t="1" v="2896"/>
    </bk>
    <bk>
      <rc t="1" v="2897"/>
    </bk>
    <bk>
      <rc t="1" v="2898"/>
    </bk>
    <bk>
      <rc t="1" v="2899"/>
    </bk>
    <bk>
      <rc t="1" v="2900"/>
    </bk>
    <bk>
      <rc t="1" v="2901"/>
    </bk>
    <bk>
      <rc t="1" v="2902"/>
    </bk>
    <bk>
      <rc t="1" v="2903"/>
    </bk>
    <bk>
      <rc t="1" v="2904"/>
    </bk>
    <bk>
      <rc t="1" v="2905"/>
    </bk>
    <bk>
      <rc t="1" v="2906"/>
    </bk>
    <bk>
      <rc t="1" v="2907"/>
    </bk>
    <bk>
      <rc t="1" v="2908"/>
    </bk>
    <bk>
      <rc t="1" v="2909"/>
    </bk>
    <bk>
      <rc t="1" v="2910"/>
    </bk>
    <bk>
      <rc t="1" v="2911"/>
    </bk>
    <bk>
      <rc t="1" v="2912"/>
    </bk>
    <bk>
      <rc t="1" v="2913"/>
    </bk>
    <bk>
      <rc t="1" v="2914"/>
    </bk>
    <bk>
      <rc t="1" v="2915"/>
    </bk>
    <bk>
      <rc t="1" v="2916"/>
    </bk>
    <bk>
      <rc t="1" v="2917"/>
    </bk>
    <bk>
      <rc t="1" v="2918"/>
    </bk>
    <bk>
      <rc t="1" v="2919"/>
    </bk>
    <bk>
      <rc t="1" v="2920"/>
    </bk>
    <bk>
      <rc t="1" v="2921"/>
    </bk>
    <bk>
      <rc t="1" v="2922"/>
    </bk>
    <bk>
      <rc t="1" v="2923"/>
    </bk>
    <bk>
      <rc t="1" v="2924"/>
    </bk>
    <bk>
      <rc t="1" v="2925"/>
    </bk>
    <bk>
      <rc t="1" v="2926"/>
    </bk>
    <bk>
      <rc t="1" v="2927"/>
    </bk>
    <bk>
      <rc t="1" v="2928"/>
    </bk>
    <bk>
      <rc t="1" v="2929"/>
    </bk>
    <bk>
      <rc t="1" v="2930"/>
    </bk>
    <bk>
      <rc t="1" v="2931"/>
    </bk>
    <bk>
      <rc t="1" v="2932"/>
    </bk>
    <bk>
      <rc t="1" v="2933"/>
    </bk>
    <bk>
      <rc t="1" v="2934"/>
    </bk>
    <bk>
      <rc t="1" v="2935"/>
    </bk>
    <bk>
      <rc t="1" v="2936"/>
    </bk>
    <bk>
      <rc t="1" v="2937"/>
    </bk>
    <bk>
      <rc t="1" v="2938"/>
    </bk>
    <bk>
      <rc t="1" v="2939"/>
    </bk>
    <bk>
      <rc t="1" v="2940"/>
    </bk>
    <bk>
      <rc t="1" v="2941"/>
    </bk>
    <bk>
      <rc t="1" v="2942"/>
    </bk>
    <bk>
      <rc t="1" v="2943"/>
    </bk>
    <bk>
      <rc t="1" v="2944"/>
    </bk>
    <bk>
      <rc t="1" v="2945"/>
    </bk>
    <bk>
      <rc t="1" v="2946"/>
    </bk>
    <bk>
      <rc t="1" v="2947"/>
    </bk>
    <bk>
      <rc t="1" v="2948"/>
    </bk>
    <bk>
      <rc t="1" v="2949"/>
    </bk>
    <bk>
      <rc t="1" v="2950"/>
    </bk>
    <bk>
      <rc t="1" v="2951"/>
    </bk>
    <bk>
      <rc t="1" v="2952"/>
    </bk>
    <bk>
      <rc t="1" v="2953"/>
    </bk>
    <bk>
      <rc t="1" v="2954"/>
    </bk>
    <bk>
      <rc t="1" v="2955"/>
    </bk>
    <bk>
      <rc t="1" v="2956"/>
    </bk>
    <bk>
      <rc t="1" v="2957"/>
    </bk>
    <bk>
      <rc t="1" v="2958"/>
    </bk>
    <bk>
      <rc t="1" v="2959"/>
    </bk>
    <bk>
      <rc t="1" v="2960"/>
    </bk>
    <bk>
      <rc t="1" v="2961"/>
    </bk>
    <bk>
      <rc t="1" v="2962"/>
    </bk>
    <bk>
      <rc t="1" v="2963"/>
    </bk>
    <bk>
      <rc t="1" v="2964"/>
    </bk>
    <bk>
      <rc t="1" v="2965"/>
    </bk>
    <bk>
      <rc t="1" v="2966"/>
    </bk>
    <bk>
      <rc t="1" v="2967"/>
    </bk>
    <bk>
      <rc t="1" v="2968"/>
    </bk>
    <bk>
      <rc t="1" v="2969"/>
    </bk>
    <bk>
      <rc t="1" v="2970"/>
    </bk>
    <bk>
      <rc t="1" v="2971"/>
    </bk>
    <bk>
      <rc t="1" v="2972"/>
    </bk>
    <bk>
      <rc t="1" v="2973"/>
    </bk>
    <bk>
      <rc t="1" v="2974"/>
    </bk>
    <bk>
      <rc t="1" v="2975"/>
    </bk>
    <bk>
      <rc t="1" v="2976"/>
    </bk>
    <bk>
      <rc t="1" v="2977"/>
    </bk>
    <bk>
      <rc t="1" v="2978"/>
    </bk>
    <bk>
      <rc t="1" v="2979"/>
    </bk>
    <bk>
      <rc t="1" v="2980"/>
    </bk>
    <bk>
      <rc t="1" v="2981"/>
    </bk>
    <bk>
      <rc t="1" v="2982"/>
    </bk>
    <bk>
      <rc t="1" v="2983"/>
    </bk>
    <bk>
      <rc t="1" v="2984"/>
    </bk>
    <bk>
      <rc t="1" v="2985"/>
    </bk>
    <bk>
      <rc t="1" v="2986"/>
    </bk>
    <bk>
      <rc t="1" v="2987"/>
    </bk>
    <bk>
      <rc t="1" v="2988"/>
    </bk>
    <bk>
      <rc t="1" v="2989"/>
    </bk>
    <bk>
      <rc t="1" v="2990"/>
    </bk>
    <bk>
      <rc t="1" v="2991"/>
    </bk>
    <bk>
      <rc t="1" v="2992"/>
    </bk>
    <bk>
      <rc t="1" v="2993"/>
    </bk>
    <bk>
      <rc t="1" v="2994"/>
    </bk>
    <bk>
      <rc t="1" v="2995"/>
    </bk>
    <bk>
      <rc t="1" v="2996"/>
    </bk>
    <bk>
      <rc t="1" v="2997"/>
    </bk>
    <bk>
      <rc t="1" v="2998"/>
    </bk>
    <bk>
      <rc t="1" v="2999"/>
    </bk>
    <bk>
      <rc t="1" v="3000"/>
    </bk>
    <bk>
      <rc t="1" v="3001"/>
    </bk>
    <bk>
      <rc t="1" v="3002"/>
    </bk>
    <bk>
      <rc t="1" v="3003"/>
    </bk>
  </valueMetadata>
</metadata>
</file>

<file path=xl/sharedStrings.xml><?xml version="1.0" encoding="utf-8"?>
<sst xmlns="http://schemas.openxmlformats.org/spreadsheetml/2006/main" count="2666" uniqueCount="107">
  <si>
    <t>Seðlabanki Íslands / Central Bank of Iceland</t>
  </si>
  <si>
    <t>Gagnamál / Data management</t>
  </si>
  <si>
    <t>HAGTÖLUR SEÐLABANKANS / CENTRAL BANK STATISTICS</t>
  </si>
  <si>
    <t xml:space="preserve">Lýsigögn </t>
  </si>
  <si>
    <t>Metadata</t>
  </si>
  <si>
    <t>Staða / Position</t>
  </si>
  <si>
    <t>Hreyfingar / Changes</t>
  </si>
  <si>
    <t>31/12</t>
  </si>
  <si>
    <t>M.kr.</t>
  </si>
  <si>
    <t>Sjóður og innstæður</t>
  </si>
  <si>
    <t>Veltiinnlán og óbundin innlán</t>
  </si>
  <si>
    <t>Önnur innlán og innstæðubréf</t>
  </si>
  <si>
    <t>Markaðsskuldabréf og víxlar</t>
  </si>
  <si>
    <t>Eignir / Assets</t>
  </si>
  <si>
    <t>Fjármálalegar eignir / Financial assets</t>
  </si>
  <si>
    <t>Veltiinnlán / Current accounts</t>
  </si>
  <si>
    <t>Innlánsstofnanir / Deposit money banks</t>
  </si>
  <si>
    <t>Erlendar innlánsstofnanir / Foreign deposit money banks</t>
  </si>
  <si>
    <t>Óbundin innlán / Sight deposits</t>
  </si>
  <si>
    <t>Verðtryggð innlán / Indexed deposits</t>
  </si>
  <si>
    <t>Önnur bundin innlán / Other time deposits</t>
  </si>
  <si>
    <t>Markaðsskuldabréf og víxlar / Bonds and bills</t>
  </si>
  <si>
    <t>Verðtryggð markaðsskuldabréf / Indexed marketable bonds</t>
  </si>
  <si>
    <t>Verðtryggð markaðsskuldabréf, Íbúða- hús- og húsnæðisbréf / Indexed marketable bonds, HFF bonds, housing bonds and housing authority bonds</t>
  </si>
  <si>
    <t>Önnur verðtryggð markaðsskuldabréf / Other indexed marketable bonds</t>
  </si>
  <si>
    <t>Innlendir aðilar /Residents</t>
  </si>
  <si>
    <t>Atvinnufyrirtæki / Non-financial companies</t>
  </si>
  <si>
    <t>Fjármálageiri / Financial companies</t>
  </si>
  <si>
    <t xml:space="preserve">Innlánsstofnanir í slitameðferð / Deposit money banks in winding-up proceedings </t>
  </si>
  <si>
    <t>Peningamarkaðssjóðir / Money market funds (MMF)</t>
  </si>
  <si>
    <t>Aðrir verðbréfa- og fjárfestingarsjóðir / Other mutual and investment funds (other than MMF)</t>
  </si>
  <si>
    <t>Önnur fjármálafyrirtæki / Other financial intermediaries</t>
  </si>
  <si>
    <t>Önnur fjármálafyrirtæki í slitameðferð / Other financial intermediaries in winding-up proceedings</t>
  </si>
  <si>
    <t>Fjármálaleg hliðarstarfsemi / Financial auxiliaries</t>
  </si>
  <si>
    <t>Innbyrðis fjármálastarfsemi / Captive financial institutions and money lenders</t>
  </si>
  <si>
    <t>Vátryggingarfélög / Insurance companies</t>
  </si>
  <si>
    <t>Hið opinbera / General government</t>
  </si>
  <si>
    <t>Ríkissjóður / Treasury and govt. Institutions</t>
  </si>
  <si>
    <t>Sveitarfélög / Municipalities</t>
  </si>
  <si>
    <t>Félagasamtök sem þjóna heimilum / Non-profit institutions serving households (NPISH)</t>
  </si>
  <si>
    <t>Erlendir aðilar / Non-residents</t>
  </si>
  <si>
    <t>Önnur markaðsskuldabréf / Other marketable securities</t>
  </si>
  <si>
    <t>Innlánsstofnanir í slitameðferð / Deposit money banks in winding-up proceedings</t>
  </si>
  <si>
    <t>Lán / Loans</t>
  </si>
  <si>
    <t>Landbúnaður / Agriculture</t>
  </si>
  <si>
    <t>Fiskveiðar / Fisheries</t>
  </si>
  <si>
    <t>Iðnaður; Samtals / Manufacturing</t>
  </si>
  <si>
    <t>Veitur(orku- og vatnsveitur) / Electricity, gas and water</t>
  </si>
  <si>
    <t>Byggingastarfsemi og mannvirkjagerð / Construction</t>
  </si>
  <si>
    <t>Verslun / Trade, etc.</t>
  </si>
  <si>
    <t>Samgöngur og flutningar / Transport and communications</t>
  </si>
  <si>
    <t>Þjónusta;Samtals / Services; Total</t>
  </si>
  <si>
    <t>Þjónusta,fasteignafélög / Services of which real estate companies</t>
  </si>
  <si>
    <t>Þjónusta,starfsemi höfuðstöðva / Services of which head offices</t>
  </si>
  <si>
    <t>Þjónusta,annað / Services, other</t>
  </si>
  <si>
    <t>Lífeyrissjóðir / Pension funds</t>
  </si>
  <si>
    <t>Heimili / Households</t>
  </si>
  <si>
    <t>Hlutabréf og hlutdeildarskírteini / Equities and investment fund units</t>
  </si>
  <si>
    <t xml:space="preserve">Hlutabréf / Equities </t>
  </si>
  <si>
    <t>Hlutdeildarskírteini /investment fund units</t>
  </si>
  <si>
    <t>Afleiðusamningar og kaupréttir</t>
  </si>
  <si>
    <t>Valréttir / Options</t>
  </si>
  <si>
    <t>Framvirkir samningar / Forward contracts</t>
  </si>
  <si>
    <t>Skiptasamningar / Swap contracts</t>
  </si>
  <si>
    <t>Aðrar eignir / Other assets</t>
  </si>
  <si>
    <t>Viðskiptakröfur / Accounts receivable</t>
  </si>
  <si>
    <t>Aðrar eignir ót.a.st. / Other assets n.i.e.</t>
  </si>
  <si>
    <t>Aðrar innlendar eignir / Other domestic assets</t>
  </si>
  <si>
    <t>Aðrar erlendar eignir / Other foreign assets</t>
  </si>
  <si>
    <t>Fastafjármunir og óefnislegar eignir</t>
  </si>
  <si>
    <t>Skuldir / Liabilities</t>
  </si>
  <si>
    <t>Verðbréfaútgáfa</t>
  </si>
  <si>
    <t>Verðbréfaútgáfa, óverðtryggð</t>
  </si>
  <si>
    <t>Innlend verðbréfaútgáfa / Domestic securities issue</t>
  </si>
  <si>
    <t>Erlend verðbréfaútgáfa / Foreign securities issue</t>
  </si>
  <si>
    <t>Verðbréfaútgáfa, verðtryggð</t>
  </si>
  <si>
    <t>Verðbréfaútgáfa, víxlar</t>
  </si>
  <si>
    <t>Beinar lántökur / Direct borrowing</t>
  </si>
  <si>
    <t>Verðtryggð lán / Indexed bond issue</t>
  </si>
  <si>
    <t>Önnur lán / Other bond issue</t>
  </si>
  <si>
    <t>Afleiðusamningar / Derivatives</t>
  </si>
  <si>
    <t>Skortsala / Short sale</t>
  </si>
  <si>
    <t>Aðrar skuldir / Other liabilities</t>
  </si>
  <si>
    <t>Viðskiptaskuldir / Accounts payable</t>
  </si>
  <si>
    <t xml:space="preserve">Aðrar skuldir ót.a.st./ Other liabilities n.i.e. </t>
  </si>
  <si>
    <t>Aðrar innlendar skuldir / Other domestic liabilities</t>
  </si>
  <si>
    <t>Aðrar erlendar skuldir / Other foreign liabilities</t>
  </si>
  <si>
    <t>* Nýjustu tölur eru bráðabirgðatölur / The latest data is preliminary</t>
  </si>
  <si>
    <t>Heimild: Gagnamál / Data management, Central Bank of Iceland</t>
  </si>
  <si>
    <t>Efnahagsyfirlit verðbréfa-, fjárfestingar- og fagfjárfestasjóða / Balance sheet of mutual funds, investment funds and institutional investment funds</t>
  </si>
  <si>
    <t>** Í desember 2016 var sérhæfðum fjárfestingum bætt við fagfjárfestasjóði / Alternative investments were added to institutional investment funds in December 2016</t>
  </si>
  <si>
    <t>Sala hlutdeildarskírteina í mánuðinum / Sale of fund shares during the month</t>
  </si>
  <si>
    <t>Innlausn hlutdeildarskírteina í mánuðinum / Redemption of fund shares during the month</t>
  </si>
  <si>
    <t>Eigendur hlutdeildarskírteina og hlutabréfa / Owners of investment fund shares and equities</t>
  </si>
  <si>
    <t>Innlánsstofnanir í slitameðferð / Deposit money banks in winding-up proceedings or composition of creditors negotiations</t>
  </si>
  <si>
    <t>Önnur fjármálafyrirtæki í slitameðferð / Other financial intermediaries in winding-up proceedings or composition of creditors negotiations</t>
  </si>
  <si>
    <t>Óflokkað / Unclassified</t>
  </si>
  <si>
    <t>Efnahagsyfirlit fjárfestingarsjóða / Balance sheet of investment funds</t>
  </si>
  <si>
    <t>Efnahagsyfirlit hlutabréfasjóða / Balance sheet of equity funds</t>
  </si>
  <si>
    <t>Efnahagsyfirlit blandaðra sjóða / Balance sheet of mixed funds</t>
  </si>
  <si>
    <t>Efnahagsyfirlit fasteignasjóða / Balance sheet of real estate funds</t>
  </si>
  <si>
    <t>Efnahagsyfirlit sérhæfðra fjárfestinga / Balance sheet of alternative investments</t>
  </si>
  <si>
    <t>Birtingardagur / Date of publication: 27/02/2025</t>
  </si>
  <si>
    <t>Í janúar / In January</t>
  </si>
  <si>
    <t>01/23</t>
  </si>
  <si>
    <t>01/24</t>
  </si>
  <si>
    <t>01/25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</si>
</sst>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\/m"/>
    <numFmt numFmtId="165" formatCode="_-* #,##0.00\ _k_r_._-;\-* #,##0.00\ _k_r_._-;_-* &quot;-&quot;??\ _k_r_._-;_-@_-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color theme="1"/>
      <name val="Arial"/>
      <family val="2"/>
    </font>
    <font>
      <sz val="11"/>
      <color theme="1"/>
      <name val="Arial"/>
      <family val="2"/>
    </font>
    <font>
      <sz val="9"/>
      <name val="Arial"/>
      <family val="2"/>
    </font>
    <font>
      <b/>
      <sz val="11"/>
      <color theme="1"/>
      <name val="Arial"/>
      <family val="2"/>
    </font>
    <font>
      <u/>
      <sz val="9"/>
      <color theme="10"/>
      <name val="Arial"/>
      <family val="2"/>
    </font>
    <font>
      <b/>
      <sz val="9"/>
      <color theme="1"/>
      <name val="Arial"/>
      <family val="2"/>
    </font>
    <font>
      <sz val="9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8"/>
      <color theme="1"/>
      <name val="Arial"/>
      <family val="2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rgb="FFFF0000"/>
      <name val="Arial"/>
      <family val="2"/>
    </font>
    <font>
      <sz val="9"/>
      <color rgb="FFFF0000"/>
      <name val="Calibri"/>
      <family val="2"/>
      <scheme val="minor"/>
    </font>
    <font>
      <b/>
      <sz val="11"/>
      <name val="Arial"/>
      <family val="2"/>
    </font>
    <font>
      <b/>
      <sz val="9"/>
      <name val="Arial"/>
      <family val="2"/>
    </font>
    <font>
      <sz val="9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2" fillId="0" borderId="0" applyNumberFormat="0" applyFill="0" applyBorder="0" applyAlignment="0" applyProtection="0"/>
    <xf numFmtId="0" fontId="1" fillId="0" borderId="0"/>
    <xf numFmtId="165" fontId="10" fillId="0" borderId="0" applyFont="0" applyFill="0" applyBorder="0" applyAlignment="0" applyProtection="0"/>
  </cellStyleXfs>
  <cellXfs count="52">
    <xf numFmtId="0" fontId="0" fillId="0" borderId="0" xfId="0"/>
    <xf numFmtId="0" fontId="3" fillId="0" borderId="0" xfId="0" applyFont="1"/>
    <xf numFmtId="0" fontId="4" fillId="0" borderId="0" xfId="0" applyFont="1"/>
    <xf numFmtId="0" fontId="3" fillId="0" borderId="0" xfId="0" applyFont="1" applyAlignment="1">
      <alignment horizontal="right"/>
    </xf>
    <xf numFmtId="0" fontId="5" fillId="0" borderId="0" xfId="0" applyFont="1"/>
    <xf numFmtId="0" fontId="6" fillId="0" borderId="0" xfId="0" applyFont="1" applyAlignment="1">
      <alignment wrapText="1"/>
    </xf>
    <xf numFmtId="0" fontId="7" fillId="0" borderId="0" xfId="1" applyFont="1" applyAlignment="1">
      <alignment horizontal="right"/>
    </xf>
    <xf numFmtId="0" fontId="7" fillId="0" borderId="0" xfId="1" applyFont="1" applyFill="1" applyAlignment="1">
      <alignment horizontal="right"/>
    </xf>
    <xf numFmtId="17" fontId="4" fillId="0" borderId="0" xfId="0" applyNumberFormat="1" applyFont="1"/>
    <xf numFmtId="0" fontId="8" fillId="0" borderId="2" xfId="2" applyFont="1" applyBorder="1" applyAlignment="1">
      <alignment horizontal="left"/>
    </xf>
    <xf numFmtId="0" fontId="8" fillId="0" borderId="0" xfId="2" applyFont="1" applyAlignment="1">
      <alignment horizontal="left"/>
    </xf>
    <xf numFmtId="0" fontId="8" fillId="0" borderId="0" xfId="2" applyFont="1" applyAlignment="1">
      <alignment horizontal="left" indent="1"/>
    </xf>
    <xf numFmtId="0" fontId="8" fillId="0" borderId="2" xfId="2" applyFont="1" applyBorder="1" applyAlignment="1">
      <alignment horizontal="left" indent="2"/>
    </xf>
    <xf numFmtId="0" fontId="8" fillId="0" borderId="0" xfId="2" applyFont="1" applyAlignment="1">
      <alignment horizontal="left" indent="3"/>
    </xf>
    <xf numFmtId="0" fontId="3" fillId="0" borderId="0" xfId="2" applyFont="1" applyAlignment="1">
      <alignment horizontal="left" indent="4"/>
    </xf>
    <xf numFmtId="3" fontId="9" fillId="0" borderId="0" xfId="0" applyNumberFormat="1" applyFont="1"/>
    <xf numFmtId="0" fontId="9" fillId="0" borderId="0" xfId="0" applyFont="1"/>
    <xf numFmtId="0" fontId="3" fillId="0" borderId="0" xfId="2" applyFont="1" applyAlignment="1">
      <alignment horizontal="left" indent="5"/>
    </xf>
    <xf numFmtId="0" fontId="3" fillId="0" borderId="2" xfId="2" applyFont="1" applyBorder="1" applyAlignment="1">
      <alignment horizontal="left" indent="6"/>
    </xf>
    <xf numFmtId="0" fontId="3" fillId="0" borderId="2" xfId="2" applyFont="1" applyBorder="1" applyAlignment="1">
      <alignment horizontal="left" indent="7"/>
    </xf>
    <xf numFmtId="0" fontId="3" fillId="0" borderId="2" xfId="2" applyFont="1" applyBorder="1" applyAlignment="1">
      <alignment horizontal="left" indent="5"/>
    </xf>
    <xf numFmtId="0" fontId="5" fillId="0" borderId="2" xfId="2" applyFont="1" applyBorder="1" applyAlignment="1">
      <alignment horizontal="left" indent="7"/>
    </xf>
    <xf numFmtId="0" fontId="8" fillId="0" borderId="2" xfId="2" applyFont="1" applyBorder="1" applyAlignment="1">
      <alignment horizontal="left" indent="4"/>
    </xf>
    <xf numFmtId="0" fontId="8" fillId="0" borderId="2" xfId="2" applyFont="1" applyBorder="1" applyAlignment="1">
      <alignment horizontal="left" indent="3"/>
    </xf>
    <xf numFmtId="0" fontId="3" fillId="0" borderId="2" xfId="2" applyFont="1" applyBorder="1" applyAlignment="1">
      <alignment horizontal="left" indent="4"/>
    </xf>
    <xf numFmtId="0" fontId="8" fillId="0" borderId="2" xfId="2" applyFont="1" applyBorder="1" applyAlignment="1">
      <alignment horizontal="left" indent="6"/>
    </xf>
    <xf numFmtId="3" fontId="11" fillId="0" borderId="0" xfId="3" applyNumberFormat="1" applyFont="1" applyFill="1" applyBorder="1" applyAlignment="1" applyProtection="1">
      <alignment horizontal="left"/>
    </xf>
    <xf numFmtId="0" fontId="11" fillId="0" borderId="0" xfId="0" applyFont="1"/>
    <xf numFmtId="0" fontId="12" fillId="0" borderId="0" xfId="0" applyFont="1" applyAlignment="1">
      <alignment horizontal="left" wrapText="1"/>
    </xf>
    <xf numFmtId="3" fontId="15" fillId="0" borderId="0" xfId="0" applyNumberFormat="1" applyFont="1"/>
    <xf numFmtId="0" fontId="15" fillId="0" borderId="0" xfId="0" applyFont="1"/>
    <xf numFmtId="0" fontId="14" fillId="0" borderId="0" xfId="0" applyFont="1"/>
    <xf numFmtId="0" fontId="16" fillId="0" borderId="2" xfId="2" applyFont="1" applyBorder="1" applyAlignment="1">
      <alignment horizontal="left" indent="5"/>
    </xf>
    <xf numFmtId="3" fontId="17" fillId="0" borderId="0" xfId="0" applyNumberFormat="1" applyFont="1"/>
    <xf numFmtId="0" fontId="17" fillId="0" borderId="0" xfId="0" applyFont="1"/>
    <xf numFmtId="0" fontId="16" fillId="0" borderId="2" xfId="2" applyFont="1" applyBorder="1" applyAlignment="1">
      <alignment horizontal="left" indent="6"/>
    </xf>
    <xf numFmtId="0" fontId="13" fillId="0" borderId="0" xfId="0" applyFont="1"/>
    <xf numFmtId="0" fontId="16" fillId="0" borderId="2" xfId="2" applyFont="1" applyBorder="1" applyAlignment="1">
      <alignment horizontal="left" indent="7"/>
    </xf>
    <xf numFmtId="0" fontId="16" fillId="0" borderId="2" xfId="2" applyFont="1" applyBorder="1" applyAlignment="1">
      <alignment horizontal="left" indent="8"/>
    </xf>
    <xf numFmtId="0" fontId="18" fillId="0" borderId="0" xfId="0" applyFont="1" applyAlignment="1">
      <alignment wrapText="1"/>
    </xf>
    <xf numFmtId="164" fontId="19" fillId="0" borderId="0" xfId="0" applyNumberFormat="1" applyFont="1" applyAlignment="1">
      <alignment horizontal="right"/>
    </xf>
    <xf numFmtId="0" fontId="19" fillId="0" borderId="0" xfId="0" applyFont="1" applyAlignment="1">
      <alignment horizontal="right"/>
    </xf>
    <xf numFmtId="164" fontId="19" fillId="0" borderId="0" xfId="0" quotePrefix="1" applyNumberFormat="1" applyFont="1" applyAlignment="1">
      <alignment horizontal="right"/>
    </xf>
    <xf numFmtId="0" fontId="19" fillId="0" borderId="1" xfId="0" applyFont="1" applyBorder="1" applyAlignment="1">
      <alignment horizontal="right"/>
    </xf>
    <xf numFmtId="164" fontId="19" fillId="0" borderId="1" xfId="0" quotePrefix="1" applyNumberFormat="1" applyFont="1" applyBorder="1" applyAlignment="1">
      <alignment horizontal="right"/>
    </xf>
    <xf numFmtId="0" fontId="8" fillId="0" borderId="3" xfId="2" applyFont="1" applyBorder="1" applyAlignment="1">
      <alignment horizontal="left" indent="2"/>
    </xf>
    <xf numFmtId="0" fontId="19" fillId="0" borderId="1" xfId="0" applyFont="1" applyBorder="1" applyAlignment="1">
      <alignment horizontal="center"/>
    </xf>
    <xf numFmtId="0" fontId="20" fillId="0" borderId="1" xfId="0" applyFont="1" applyBorder="1" applyAlignment="1">
      <alignment horizontal="center"/>
    </xf>
    <xf numFmtId="0" fontId="19" fillId="0" borderId="0" xfId="0" applyFont="1" applyAlignment="1">
      <alignment horizontal="center"/>
    </xf>
    <xf numFmtId="0" fontId="8" fillId="0" borderId="1" xfId="0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19" fillId="0" borderId="4" xfId="0" applyFont="1" applyBorder="1" applyAlignment="1">
      <alignment horizontal="center"/>
    </xf>
  </cellXfs>
  <cellStyles count="4">
    <cellStyle name="Comma 2" xfId="3" xr:uid="{A8EAA40C-AF1F-4541-87AB-0DD70D7D953C}"/>
    <cellStyle name="Hyperlink" xfId="1" builtinId="8"/>
    <cellStyle name="Normal" xfId="0" builtinId="0"/>
    <cellStyle name="Normal 2 2" xfId="2" xr:uid="{8429249C-F4AA-42AD-A095-2A0A454A0DC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2.xml"/><Relationship Id="rId18" Type="http://schemas.openxmlformats.org/officeDocument/2006/relationships/externalLink" Target="externalLinks/externalLink7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17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5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4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3.xml"/><Relationship Id="rId22" Type="http://schemas.openxmlformats.org/officeDocument/2006/relationships/sheetMetadata" Target="metadata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S:\GAGNASOFNUN\Statistical%20Data%20Warehouse\G&#246;gn%20&#250;r%20FAME\Bara%20undirli&#240;ir\Sj&#243;&#240;ir\Dr&#246;g%20a&#240;%20n&#253;jum%20birtingart&#246;flum\T&#246;flur\B&#250;i&#240;%20a&#240;%20b&#230;ta%20vi&#240;%20SI%20og%20HS\2025\01\Tafla__VER_n&#253;%20birting_lei&#240;r&#233;tt%20HS_01.xlsx" TargetMode="External"/><Relationship Id="rId1" Type="http://schemas.openxmlformats.org/officeDocument/2006/relationships/externalLinkPath" Target="/GAGNASOFNUN/Statistical%20Data%20Warehouse/G&#246;gn%20&#250;r%20FAME/Bara%20undirli&#240;ir/Sj&#243;&#240;ir/Dr&#246;g%20a&#240;%20n&#253;jum%20birtingart&#246;flum/T&#246;flur/B&#250;i&#240;%20a&#240;%20b&#230;ta%20vi&#240;%20SI%20og%20HS/2025/01/Tafla__VER_n&#253;%20birting_lei&#240;r&#233;tt%20HS_01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S:\GAGNASOFNUN\Statistical%20Data%20Warehouse\G&#246;gn%20&#250;r%20FAME\Bara%20undirli&#240;ir\Sj&#243;&#240;ir\Dr&#246;g%20a&#240;%20n&#253;jum%20birtingart&#246;flum\T&#246;flur\B&#250;i&#240;%20a&#240;%20b&#230;ta%20vi&#240;%20SI%20og%20HS\2025\01\Tafla__FAG_n&#253;%20birting_lei&#240;r&#233;tt%20HS_01.xlsx" TargetMode="External"/><Relationship Id="rId1" Type="http://schemas.openxmlformats.org/officeDocument/2006/relationships/externalLinkPath" Target="/GAGNASOFNUN/Statistical%20Data%20Warehouse/G&#246;gn%20&#250;r%20FAME/Bara%20undirli&#240;ir/Sj&#243;&#240;ir/Dr&#246;g%20a&#240;%20n&#253;jum%20birtingart&#246;flum/T&#246;flur/B&#250;i&#240;%20a&#240;%20b&#230;ta%20vi&#240;%20SI%20og%20HS/2025/01/Tafla__FAG_n&#253;%20birting_lei&#240;r&#233;tt%20HS_01.xlsx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S:\GAGNASOFNUN\Statistical%20Data%20Warehouse\G&#246;gn%20&#250;r%20FAME\Bara%20undirli&#240;ir\Sj&#243;&#240;ir\Dr&#246;g%20a&#240;%20n&#253;jum%20birtingart&#246;flum\T&#246;flur\B&#250;i&#240;%20a&#240;%20b&#230;ta%20vi&#240;%20SI%20og%20HS\2025\01\Tafla__SKU_n&#253;%20birting_lei&#240;r&#233;tt%20HS_01.xlsx" TargetMode="External"/><Relationship Id="rId1" Type="http://schemas.openxmlformats.org/officeDocument/2006/relationships/externalLinkPath" Target="/GAGNASOFNUN/Statistical%20Data%20Warehouse/G&#246;gn%20&#250;r%20FAME/Bara%20undirli&#240;ir/Sj&#243;&#240;ir/Dr&#246;g%20a&#240;%20n&#253;jum%20birtingart&#246;flum/T&#246;flur/B&#250;i&#240;%20a&#240;%20b&#230;ta%20vi&#240;%20SI%20og%20HS/2025/01/Tafla__SKU_n&#253;%20birting_lei&#240;r&#233;tt%20HS_01.xlsx" TargetMode="External"/></Relationships>
</file>

<file path=xl/externalLinks/_rels/externalLink4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S:\GAGNASOFNUN\Statistical%20Data%20Warehouse\G&#246;gn%20&#250;r%20FAME\Bara%20undirli&#240;ir\Sj&#243;&#240;ir\Dr&#246;g%20a&#240;%20n&#253;jum%20birtingart&#246;flum\T&#246;flur\B&#250;i&#240;%20a&#240;%20b&#230;ta%20vi&#240;%20SI%20og%20HS\2025\01\Tafla__HLU_n&#253;%20birting_lei&#240;r&#233;tt%20HS_01.xlsx" TargetMode="External"/><Relationship Id="rId1" Type="http://schemas.openxmlformats.org/officeDocument/2006/relationships/externalLinkPath" Target="/GAGNASOFNUN/Statistical%20Data%20Warehouse/G&#246;gn%20&#250;r%20FAME/Bara%20undirli&#240;ir/Sj&#243;&#240;ir/Dr&#246;g%20a&#240;%20n&#253;jum%20birtingart&#246;flum/T&#246;flur/B&#250;i&#240;%20a&#240;%20b&#230;ta%20vi&#240;%20SI%20og%20HS/2025/01/Tafla__HLU_n&#253;%20birting_lei&#240;r&#233;tt%20HS_01.xlsx" TargetMode="External"/></Relationships>
</file>

<file path=xl/externalLinks/_rels/externalLink5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S:\GAGNASOFNUN\Statistical%20Data%20Warehouse\G&#246;gn%20&#250;r%20FAME\Bara%20undirli&#240;ir\Sj&#243;&#240;ir\Dr&#246;g%20a&#240;%20n&#253;jum%20birtingart&#246;flum\T&#246;flur\B&#250;i&#240;%20a&#240;%20b&#230;ta%20vi&#240;%20SI%20og%20HS\2025\01\Tafla__BLA_n&#253;%20birting_lei&#240;r&#233;tt%20HS_01.xlsx" TargetMode="External"/><Relationship Id="rId1" Type="http://schemas.openxmlformats.org/officeDocument/2006/relationships/externalLinkPath" Target="/GAGNASOFNUN/Statistical%20Data%20Warehouse/G&#246;gn%20&#250;r%20FAME/Bara%20undirli&#240;ir/Sj&#243;&#240;ir/Dr&#246;g%20a&#240;%20n&#253;jum%20birtingart&#246;flum/T&#246;flur/B&#250;i&#240;%20a&#240;%20b&#230;ta%20vi&#240;%20SI%20og%20HS/2025/01/Tafla__BLA_n&#253;%20birting_lei&#240;r&#233;tt%20HS_01.xlsx" TargetMode="External"/></Relationships>
</file>

<file path=xl/externalLinks/_rels/externalLink6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S:\GAGNASOFNUN\Statistical%20Data%20Warehouse\G&#246;gn%20&#250;r%20FAME\Bara%20undirli&#240;ir\Sj&#243;&#240;ir\Dr&#246;g%20a&#240;%20n&#253;jum%20birtingart&#246;flum\T&#246;flur\B&#250;i&#240;%20a&#240;%20b&#230;ta%20vi&#240;%20SI%20og%20HS\2025\01\Tafla__PEN_n&#253;%20birting_lei&#240;r&#233;tt%20HS_01.xlsx" TargetMode="External"/><Relationship Id="rId1" Type="http://schemas.openxmlformats.org/officeDocument/2006/relationships/externalLinkPath" Target="/GAGNASOFNUN/Statistical%20Data%20Warehouse/G&#246;gn%20&#250;r%20FAME/Bara%20undirli&#240;ir/Sj&#243;&#240;ir/Dr&#246;g%20a&#240;%20n&#253;jum%20birtingart&#246;flum/T&#246;flur/B&#250;i&#240;%20a&#240;%20b&#230;ta%20vi&#240;%20SI%20og%20HS/2025/01/Tafla__PEN_n&#253;%20birting_lei&#240;r&#233;tt%20HS_01.xlsx" TargetMode="External"/></Relationships>
</file>

<file path=xl/externalLinks/_rels/externalLink7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S:\GAGNASOFNUN\Statistical%20Data%20Warehouse\G&#246;gn%20&#250;r%20FAME\Bara%20undirli&#240;ir\Sj&#243;&#240;ir\Dr&#246;g%20a&#240;%20n&#253;jum%20birtingart&#246;flum\T&#246;flur\B&#250;i&#240;%20a&#240;%20b&#230;ta%20vi&#240;%20SI%20og%20HS\2025\01\Tafla__VOG_n&#253;%20birting_lei&#240;r&#233;tt%20HS_01.xlsx" TargetMode="External"/><Relationship Id="rId1" Type="http://schemas.openxmlformats.org/officeDocument/2006/relationships/externalLinkPath" Target="/GAGNASOFNUN/Statistical%20Data%20Warehouse/G&#246;gn%20&#250;r%20FAME/Bara%20undirli&#240;ir/Sj&#243;&#240;ir/Dr&#246;g%20a&#240;%20n&#253;jum%20birtingart&#246;flum/T&#246;flur/B&#250;i&#240;%20a&#240;%20b&#230;ta%20vi&#240;%20SI%20og%20HS/2025/01/Tafla__VOG_n&#253;%20birting_lei&#240;r&#233;tt%20HS_0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CubeValue"/>
      <sheetName val="Birtingartafla"/>
      <sheetName val="VER birtingarskjal"/>
      <sheetName val="Verðbréfasjóðir 01"/>
    </sheetNames>
    <sheetDataSet>
      <sheetData sheetId="0">
        <row r="6">
          <cell r="B6" t="str">
            <v>Efnahagsyfirlit verðbréfasjóða / Balance sheet of mutual funds</v>
          </cell>
        </row>
      </sheetData>
      <sheetData sheetId="1" refreshError="1"/>
      <sheetData sheetId="2" refreshError="1"/>
      <sheetData sheetId="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CubeValue"/>
      <sheetName val="Birtingartafla"/>
      <sheetName val="Birtingartafla paste"/>
      <sheetName val="Fagfjárfestasjóðir 01"/>
    </sheetNames>
    <sheetDataSet>
      <sheetData sheetId="0">
        <row r="6">
          <cell r="B6" t="str">
            <v>Efnahagsyfirlit fagfjárfestasjóða / Balance sheet of institutional investment funds</v>
          </cell>
        </row>
        <row r="15">
          <cell r="B15" t="str">
            <v>Eignir / Assets</v>
          </cell>
        </row>
        <row r="16">
          <cell r="B16" t="str">
            <v>Fjármálalegar eignir / Financial assets</v>
          </cell>
        </row>
        <row r="17">
          <cell r="B17" t="str">
            <v>Sjóður og innstæður</v>
          </cell>
        </row>
        <row r="18">
          <cell r="B18" t="str">
            <v>Veltiinnlán og óbundin innlán</v>
          </cell>
        </row>
        <row r="19">
          <cell r="B19" t="str">
            <v>Veltiinnlán / Current accounts</v>
          </cell>
        </row>
        <row r="20">
          <cell r="B20" t="str">
            <v>Innlánsstofnanir / Deposit money banks</v>
          </cell>
        </row>
        <row r="21">
          <cell r="B21" t="str">
            <v>Erlendar innlánsstofnanir / Foreign deposit money banks</v>
          </cell>
        </row>
        <row r="22">
          <cell r="B22" t="str">
            <v>Óbundin innlán / Sight deposits</v>
          </cell>
        </row>
        <row r="23">
          <cell r="B23" t="str">
            <v>Innlánsstofnanir / Deposit money banks</v>
          </cell>
        </row>
        <row r="24">
          <cell r="B24" t="str">
            <v>Erlendar innlánsstofnanir / Foreign deposit money banks</v>
          </cell>
        </row>
        <row r="25">
          <cell r="B25" t="str">
            <v>Önnur innlán og innstæðubréf</v>
          </cell>
        </row>
        <row r="26">
          <cell r="B26" t="str">
            <v>Verðtryggð innlán / Indexed deposits</v>
          </cell>
        </row>
        <row r="27">
          <cell r="B27" t="str">
            <v>Innlánsstofnanir / Deposit money banks</v>
          </cell>
        </row>
        <row r="28">
          <cell r="B28" t="str">
            <v>Erlendar innlánsstofnanir / Foreign deposit money banks</v>
          </cell>
        </row>
        <row r="29">
          <cell r="B29" t="str">
            <v>Önnur bundin innlán / Other time deposits</v>
          </cell>
        </row>
        <row r="30">
          <cell r="B30" t="str">
            <v>Innlánsstofnanir / Deposit money banks</v>
          </cell>
        </row>
        <row r="31">
          <cell r="B31" t="str">
            <v>Erlendar innlánsstofnanir / Foreign deposit money banks</v>
          </cell>
        </row>
        <row r="32">
          <cell r="B32" t="str">
            <v>Markaðsskuldabréf og víxlar / Bonds and bills</v>
          </cell>
        </row>
        <row r="33">
          <cell r="B33" t="str">
            <v>Verðtryggð markaðsskuldabréf / Indexed marketable bonds</v>
          </cell>
        </row>
        <row r="34">
          <cell r="B34" t="str">
            <v>Verðtryggð markaðsskuldabréf, Íbúða- hús- og húsnæðisbréf / Indexed marketable bonds, HFF bonds, housing bonds and housing authority bonds</v>
          </cell>
        </row>
        <row r="35">
          <cell r="B35" t="str">
            <v>Önnur verðtryggð markaðsskuldabréf / Other indexed marketable bonds</v>
          </cell>
        </row>
        <row r="36">
          <cell r="B36" t="str">
            <v>Innlendir aðilar /Residents</v>
          </cell>
        </row>
        <row r="37">
          <cell r="B37" t="str">
            <v>Atvinnufyrirtæki / Non-financial companies</v>
          </cell>
        </row>
        <row r="38">
          <cell r="B38" t="str">
            <v>Fjármálageiri / Financial companies</v>
          </cell>
        </row>
        <row r="39">
          <cell r="B39" t="str">
            <v>Innlánsstofnanir / Deposit money banks</v>
          </cell>
        </row>
        <row r="40">
          <cell r="B40" t="str">
            <v xml:space="preserve">Innlánsstofnanir í slitameðferð / Deposit money banks in winding-up proceedings </v>
          </cell>
        </row>
        <row r="41">
          <cell r="B41" t="str">
            <v>Peningamarkaðssjóðir / Money market funds (MMF)</v>
          </cell>
        </row>
        <row r="42">
          <cell r="B42" t="str">
            <v>Aðrir verðbréfa- og fjárfestingarsjóðir / Other mutual and investment funds (other than MMF)</v>
          </cell>
        </row>
        <row r="43">
          <cell r="B43" t="str">
            <v>Önnur fjármálafyrirtæki / Other financial intermediaries</v>
          </cell>
        </row>
        <row r="44">
          <cell r="B44" t="str">
            <v>Önnur fjármálafyrirtæki í slitameðferð / Other financial intermediaries in winding-up proceedings</v>
          </cell>
        </row>
        <row r="45">
          <cell r="B45" t="str">
            <v>Fjármálaleg hliðarstarfsemi / Financial auxiliaries</v>
          </cell>
        </row>
        <row r="46">
          <cell r="B46" t="str">
            <v>Innbyrðis fjármálastarfsemi / Captive financial institutions and money lenders</v>
          </cell>
        </row>
        <row r="47">
          <cell r="B47" t="str">
            <v>Vátryggingarfélög / Insurance companies</v>
          </cell>
        </row>
        <row r="48">
          <cell r="B48" t="str">
            <v>Hið opinbera / General government</v>
          </cell>
        </row>
        <row r="49">
          <cell r="B49" t="str">
            <v>Ríkissjóður / Treasury and govt. Institutions</v>
          </cell>
        </row>
        <row r="50">
          <cell r="B50" t="str">
            <v>Sveitarfélög / Municipalities</v>
          </cell>
        </row>
        <row r="51">
          <cell r="B51" t="str">
            <v>Félagasamtök sem þjóna heimilum / Non-profit institutions serving households (NPISH)</v>
          </cell>
        </row>
        <row r="52">
          <cell r="B52" t="str">
            <v>Erlendir aðilar / Non-residents</v>
          </cell>
        </row>
        <row r="53">
          <cell r="B53" t="str">
            <v>Önnur markaðsskuldabréf / Other marketable securities</v>
          </cell>
        </row>
        <row r="54">
          <cell r="B54" t="str">
            <v>Innlendir aðilar /Residents</v>
          </cell>
        </row>
        <row r="55">
          <cell r="B55" t="str">
            <v>Atvinnufyrirtæki / Non-financial companies</v>
          </cell>
        </row>
        <row r="56">
          <cell r="B56" t="str">
            <v>Fjármálageiri / Financial companies</v>
          </cell>
        </row>
        <row r="57">
          <cell r="B57" t="str">
            <v>Innlánsstofnanir / Deposit money banks</v>
          </cell>
        </row>
        <row r="58">
          <cell r="B58" t="str">
            <v>Innlánsstofnanir í slitameðferð / Deposit money banks in winding-up proceedings</v>
          </cell>
        </row>
        <row r="59">
          <cell r="B59" t="str">
            <v>Peningamarkaðssjóðir / Money market funds (MMF)</v>
          </cell>
        </row>
        <row r="60">
          <cell r="B60" t="str">
            <v>Aðrir verðbréfa- og fjárfestingarsjóðir / Other mutual and investment funds (other than MMF)</v>
          </cell>
        </row>
        <row r="61">
          <cell r="B61" t="str">
            <v>Önnur fjármálafyrirtæki / Other financial intermediaries</v>
          </cell>
        </row>
        <row r="62">
          <cell r="B62" t="str">
            <v>Önnur fjármálafyrirtæki í slitameðferð / Other financial intermediaries in winding-up proceedings</v>
          </cell>
        </row>
        <row r="63">
          <cell r="B63" t="str">
            <v>Fjármálaleg hliðarstarfsemi / Financial auxiliaries</v>
          </cell>
        </row>
        <row r="64">
          <cell r="B64" t="str">
            <v>Innbyrðis fjármálastarfsemi / Captive financial institutions and money lenders</v>
          </cell>
        </row>
        <row r="65">
          <cell r="B65" t="str">
            <v>Vátryggingarfélög / Insurance companies</v>
          </cell>
        </row>
        <row r="66">
          <cell r="B66" t="str">
            <v>Hið opinbera / General government</v>
          </cell>
        </row>
        <row r="67">
          <cell r="B67" t="str">
            <v>Ríkissjóður / Treasury and govt. Institutions</v>
          </cell>
        </row>
        <row r="68">
          <cell r="B68" t="str">
            <v>Sveitarfélög / Municipalities</v>
          </cell>
        </row>
        <row r="69">
          <cell r="B69" t="str">
            <v>Félagasamtök sem þjóna heimilum / Non-profit institutions serving households (NPISH)</v>
          </cell>
        </row>
        <row r="70">
          <cell r="B70" t="str">
            <v>Erlendir aðilar / Non-residents</v>
          </cell>
        </row>
        <row r="71">
          <cell r="B71" t="str">
            <v>Lán / Loans</v>
          </cell>
        </row>
        <row r="73">
          <cell r="B73" t="str">
            <v>Innlendir aðilar /Residents</v>
          </cell>
        </row>
        <row r="74">
          <cell r="B74" t="str">
            <v>Atvinnufyrirtæki / Non-financial companies</v>
          </cell>
        </row>
        <row r="75">
          <cell r="B75" t="str">
            <v>Landbúnaður / Agriculture</v>
          </cell>
        </row>
        <row r="76">
          <cell r="B76" t="str">
            <v>Fiskveiðar / Fisheries</v>
          </cell>
        </row>
        <row r="77">
          <cell r="B77" t="str">
            <v>Iðnaður; Samtals / Manufacturing</v>
          </cell>
        </row>
        <row r="78">
          <cell r="B78" t="str">
            <v>Veitur(orku- og vatnsveitur) / Electricity, gas and water</v>
          </cell>
        </row>
        <row r="79">
          <cell r="B79" t="str">
            <v>Byggingastarfsemi og mannvirkjagerð / Construction</v>
          </cell>
        </row>
        <row r="80">
          <cell r="B80" t="str">
            <v>Verslun / Trade, etc.</v>
          </cell>
        </row>
        <row r="81">
          <cell r="B81" t="str">
            <v>Samgöngur og flutningar / Transport and communications</v>
          </cell>
        </row>
        <row r="82">
          <cell r="B82" t="str">
            <v>Þjónusta;Samtals / Services; Total</v>
          </cell>
        </row>
        <row r="83">
          <cell r="B83" t="str">
            <v>Þjónusta,fasteignafélög / Services of which real estate companies</v>
          </cell>
        </row>
        <row r="84">
          <cell r="B84" t="str">
            <v>Þjónusta,starfsemi höfuðstöðva / Services of which head offices</v>
          </cell>
        </row>
        <row r="85">
          <cell r="B85" t="str">
            <v>Þjónusta,annað / Services, other</v>
          </cell>
        </row>
        <row r="86">
          <cell r="B86" t="str">
            <v>Fjármálageiri / Financial companies</v>
          </cell>
        </row>
        <row r="87">
          <cell r="B87" t="str">
            <v>Innlánsstofnanir / Deposit money banks</v>
          </cell>
        </row>
        <row r="88">
          <cell r="B88" t="str">
            <v>Innlánsstofnanir í slitameðferð / Deposit money banks in winding-up proceedings</v>
          </cell>
        </row>
        <row r="89">
          <cell r="B89" t="str">
            <v>Peningamarkaðssjóðir / Money market funds (MMF)</v>
          </cell>
        </row>
        <row r="90">
          <cell r="B90" t="str">
            <v>Aðrir verðbréfa- og fjárfestingarsjóðir / Other mutual and investment funds (other than MMF)</v>
          </cell>
        </row>
        <row r="91">
          <cell r="B91" t="str">
            <v>Önnur fjármálafyrirtæki / Other financial intermediaries</v>
          </cell>
        </row>
        <row r="92">
          <cell r="B92" t="str">
            <v>Önnur fjármálafyrirtæki í slitameðferð / Other financial intermediaries in winding-up proceedings</v>
          </cell>
        </row>
        <row r="93">
          <cell r="B93" t="str">
            <v>Fjármálaleg hliðarstarfsemi / Financial auxiliaries</v>
          </cell>
        </row>
        <row r="94">
          <cell r="B94" t="str">
            <v>Innbyrðis fjármálastarfsemi / Captive financial institutions and money lenders</v>
          </cell>
        </row>
        <row r="95">
          <cell r="B95" t="str">
            <v>Vátryggingarfélög / Insurance companies</v>
          </cell>
        </row>
        <row r="96">
          <cell r="B96" t="str">
            <v>Lífeyrissjóðir / Pension funds</v>
          </cell>
        </row>
        <row r="97">
          <cell r="B97" t="str">
            <v>Hið opinbera / General government</v>
          </cell>
        </row>
        <row r="98">
          <cell r="B98" t="str">
            <v>Ríkissjóður / Treasury and govt. Institutions</v>
          </cell>
        </row>
        <row r="99">
          <cell r="B99" t="str">
            <v>Sveitarfélög / Municipalities</v>
          </cell>
        </row>
        <row r="100">
          <cell r="B100" t="str">
            <v>Heimili / Households</v>
          </cell>
        </row>
        <row r="101">
          <cell r="B101" t="str">
            <v>Félagasamtök sem þjóna heimilum / Non-profit institutions serving households (NPISH)</v>
          </cell>
        </row>
        <row r="102">
          <cell r="B102" t="str">
            <v>Erlendir aðilar / Non-residents</v>
          </cell>
        </row>
        <row r="103">
          <cell r="B103" t="str">
            <v>Hlutabréf og hlutdeildarskírteini / Equities and investment fund units</v>
          </cell>
        </row>
        <row r="104">
          <cell r="B104" t="str">
            <v xml:space="preserve">Hlutabréf / Equities </v>
          </cell>
        </row>
        <row r="105">
          <cell r="B105" t="str">
            <v>Innlendir aðilar /Residents</v>
          </cell>
        </row>
        <row r="106">
          <cell r="B106" t="str">
            <v>Atvinnufyrirtæki / Non-financial companies</v>
          </cell>
        </row>
        <row r="107">
          <cell r="B107" t="str">
            <v>Fjármálageiri / Financial companies</v>
          </cell>
        </row>
        <row r="108">
          <cell r="B108" t="str">
            <v>Innlánsstofnanir / Deposit money banks</v>
          </cell>
        </row>
        <row r="109">
          <cell r="B109" t="str">
            <v>Önnur fjármálafyrirtæki / Other financial intermediaries</v>
          </cell>
        </row>
        <row r="110">
          <cell r="B110" t="str">
            <v>Fjármálaleg hliðarstarfsemi / Financial auxiliaries</v>
          </cell>
        </row>
        <row r="111">
          <cell r="B111" t="str">
            <v>Innbyrðis fjármálastarfsemi / Captive financial institutions and money lenders</v>
          </cell>
        </row>
        <row r="112">
          <cell r="B112" t="str">
            <v>Vátryggingarfélög / Insurance companies</v>
          </cell>
        </row>
        <row r="113">
          <cell r="B113" t="str">
            <v>Félagasamtök sem þjóna heimilum / Non-profit institutions serving households (NPISH)</v>
          </cell>
        </row>
        <row r="114">
          <cell r="B114" t="str">
            <v>Erlendir aðilar / Non-residents</v>
          </cell>
        </row>
        <row r="115">
          <cell r="B115" t="str">
            <v>Hlutdeildarskírteini /investment fund units</v>
          </cell>
        </row>
        <row r="116">
          <cell r="B116" t="str">
            <v>Innlendir aðilar /Residents</v>
          </cell>
        </row>
        <row r="117">
          <cell r="B117" t="str">
            <v>Peningamarkaðssjóðir / Money market funds (MMF)</v>
          </cell>
        </row>
        <row r="118">
          <cell r="B118" t="str">
            <v>Aðrir verðbréfa- og fjárfestingarsjóðir / Other mutual and investment funds (other than MMF)</v>
          </cell>
        </row>
        <row r="119">
          <cell r="B119" t="str">
            <v>Erlendir aðilar / Non-residents</v>
          </cell>
        </row>
        <row r="120">
          <cell r="B120" t="str">
            <v>Peningamarkaðssjóðir / Money market funds (MMF)</v>
          </cell>
        </row>
        <row r="121">
          <cell r="B121" t="str">
            <v>Aðrir verðbréfa- og fjárfestingarsjóðir / Other mutual and investment funds (other than MMF)</v>
          </cell>
        </row>
        <row r="122">
          <cell r="B122" t="str">
            <v>Afleiðusamningar og kaupréttir</v>
          </cell>
        </row>
        <row r="123">
          <cell r="B123" t="str">
            <v>Valréttir / Options</v>
          </cell>
        </row>
        <row r="124">
          <cell r="B124" t="str">
            <v>Innlendir aðilar /Residents</v>
          </cell>
        </row>
        <row r="125">
          <cell r="B125" t="str">
            <v>Atvinnufyrirtæki / Non-financial companies</v>
          </cell>
        </row>
        <row r="126">
          <cell r="B126" t="str">
            <v>Fjármálageiri / Financial companies</v>
          </cell>
        </row>
        <row r="127">
          <cell r="B127" t="str">
            <v>Innlánsstofnanir / Deposit money banks</v>
          </cell>
        </row>
        <row r="128">
          <cell r="B128" t="str">
            <v>Innlánsstofnanir í slitameðferð / Deposit money banks in winding-up proceedings</v>
          </cell>
        </row>
        <row r="129">
          <cell r="B129" t="str">
            <v>Peningamarkaðssjóðir / Money market funds (MMF)</v>
          </cell>
        </row>
        <row r="130">
          <cell r="B130" t="str">
            <v>Aðrir verðbréfa- og fjárfestingarsjóðir / Other mutual and investment funds (other than MMF)</v>
          </cell>
        </row>
        <row r="131">
          <cell r="B131" t="str">
            <v>Önnur fjármálafyrirtæki / Other financial intermediaries</v>
          </cell>
        </row>
        <row r="132">
          <cell r="B132" t="str">
            <v>Önnur fjármálafyrirtæki í slitameðferð / Other financial intermediaries in winding-up proceedings</v>
          </cell>
        </row>
        <row r="133">
          <cell r="B133" t="str">
            <v>Fjármálaleg hliðarstarfsemi / Financial auxiliaries</v>
          </cell>
        </row>
        <row r="134">
          <cell r="B134" t="str">
            <v>Innbyrðis fjármálastarfsemi / Captive financial institutions and money lenders</v>
          </cell>
        </row>
        <row r="135">
          <cell r="B135" t="str">
            <v>Vátryggingarfélög / Insurance companies</v>
          </cell>
        </row>
        <row r="136">
          <cell r="B136" t="str">
            <v>Lífeyrissjóðir / Pension funds</v>
          </cell>
        </row>
        <row r="137">
          <cell r="B137" t="str">
            <v>Hið opinbera / General government</v>
          </cell>
        </row>
        <row r="138">
          <cell r="B138" t="str">
            <v>Ríkissjóður / Treasury and govt. Institutions</v>
          </cell>
        </row>
        <row r="139">
          <cell r="B139" t="str">
            <v>Sveitarfélög / Municipalities</v>
          </cell>
        </row>
        <row r="140">
          <cell r="B140" t="str">
            <v>Heimili / Households</v>
          </cell>
        </row>
        <row r="141">
          <cell r="B141" t="str">
            <v>Félagasamtök sem þjóna heimilum / Non-profit institutions serving households (NPISH)</v>
          </cell>
        </row>
        <row r="142">
          <cell r="B142" t="str">
            <v>Erlendir aðilar / Non-residents</v>
          </cell>
        </row>
        <row r="143">
          <cell r="B143" t="str">
            <v>Framvirkir samningar / Forward contracts</v>
          </cell>
        </row>
        <row r="144">
          <cell r="B144" t="str">
            <v>Innlendir aðilar /Residents</v>
          </cell>
        </row>
        <row r="145">
          <cell r="B145" t="str">
            <v>Atvinnufyrirtæki / Non-financial companies</v>
          </cell>
        </row>
        <row r="146">
          <cell r="B146" t="str">
            <v>Fjármálageiri / Financial companies</v>
          </cell>
        </row>
        <row r="147">
          <cell r="B147" t="str">
            <v>Innlánsstofnanir / Deposit money banks</v>
          </cell>
        </row>
        <row r="148">
          <cell r="B148" t="str">
            <v>Innlánsstofnanir í slitameðferð / Deposit money banks in winding-up proceedings</v>
          </cell>
        </row>
        <row r="149">
          <cell r="B149" t="str">
            <v>Peningamarkaðssjóðir / Money market funds (MMF)</v>
          </cell>
        </row>
        <row r="150">
          <cell r="B150" t="str">
            <v>Aðrir verðbréfa- og fjárfestingarsjóðir / Other mutual and investment funds (other than MMF)</v>
          </cell>
        </row>
        <row r="151">
          <cell r="B151" t="str">
            <v>Önnur fjármálafyrirtæki / Other financial intermediaries</v>
          </cell>
        </row>
        <row r="152">
          <cell r="B152" t="str">
            <v>Önnur fjármálafyrirtæki í slitameðferð / Other financial intermediaries in winding-up proceedings</v>
          </cell>
        </row>
        <row r="153">
          <cell r="B153" t="str">
            <v>Fjármálaleg hliðarstarfsemi / Financial auxiliaries</v>
          </cell>
        </row>
        <row r="154">
          <cell r="B154" t="str">
            <v>Innbyrðis fjármálastarfsemi / Captive financial institutions and money lenders</v>
          </cell>
        </row>
        <row r="155">
          <cell r="B155" t="str">
            <v>Vátryggingarfélög / Insurance companies</v>
          </cell>
        </row>
        <row r="156">
          <cell r="B156" t="str">
            <v>Lífeyrissjóðir / Pension funds</v>
          </cell>
        </row>
        <row r="157">
          <cell r="B157" t="str">
            <v>Hið opinbera / General government</v>
          </cell>
        </row>
        <row r="158">
          <cell r="B158" t="str">
            <v>Ríkissjóður / Treasury and govt. Institutions</v>
          </cell>
        </row>
        <row r="159">
          <cell r="B159" t="str">
            <v>Sveitarfélög / Municipalities</v>
          </cell>
        </row>
        <row r="160">
          <cell r="B160" t="str">
            <v>Heimili / Households</v>
          </cell>
        </row>
        <row r="161">
          <cell r="B161" t="str">
            <v>Félagasamtök sem þjóna heimilum / Non-profit institutions serving households (NPISH)</v>
          </cell>
        </row>
        <row r="162">
          <cell r="B162" t="str">
            <v>Erlendir aðilar / Non-residents</v>
          </cell>
        </row>
        <row r="163">
          <cell r="B163" t="str">
            <v>Skiptasamningar / Swap contracts</v>
          </cell>
        </row>
        <row r="164">
          <cell r="B164" t="str">
            <v>Innlendir aðilar /Residents</v>
          </cell>
        </row>
        <row r="165">
          <cell r="B165" t="str">
            <v>Atvinnufyrirtæki / Non-financial companies</v>
          </cell>
        </row>
        <row r="166">
          <cell r="B166" t="str">
            <v>Fjármálageiri / Financial companies</v>
          </cell>
        </row>
        <row r="167">
          <cell r="B167" t="str">
            <v>Innlánsstofnanir / Deposit money banks</v>
          </cell>
        </row>
        <row r="168">
          <cell r="B168" t="str">
            <v>Innlánsstofnanir í slitameðferð / Deposit money banks in winding-up proceedings</v>
          </cell>
        </row>
        <row r="169">
          <cell r="B169" t="str">
            <v>Peningamarkaðssjóðir / Money market funds (MMF)</v>
          </cell>
        </row>
        <row r="170">
          <cell r="B170" t="str">
            <v>Aðrir verðbréfa- og fjárfestingarsjóðir / Other mutual and investment funds (other than MMF)</v>
          </cell>
        </row>
        <row r="171">
          <cell r="B171" t="str">
            <v>Önnur fjármálafyrirtæki / Other financial intermediaries</v>
          </cell>
        </row>
        <row r="172">
          <cell r="B172" t="str">
            <v>Önnur fjármálafyrirtæki í slitameðferð / Other financial intermediaries in winding-up proceedings</v>
          </cell>
        </row>
        <row r="173">
          <cell r="B173" t="str">
            <v>Fjármálaleg hliðarstarfsemi / Financial auxiliaries</v>
          </cell>
        </row>
        <row r="174">
          <cell r="B174" t="str">
            <v>Innbyrðis fjármálastarfsemi / Captive financial institutions and money lenders</v>
          </cell>
        </row>
        <row r="175">
          <cell r="B175" t="str">
            <v>Vátryggingarfélög / Insurance companies</v>
          </cell>
        </row>
        <row r="176">
          <cell r="B176" t="str">
            <v>Lífeyrissjóðir / Pension funds</v>
          </cell>
        </row>
        <row r="177">
          <cell r="B177" t="str">
            <v>Hið opinbera / General government</v>
          </cell>
        </row>
        <row r="178">
          <cell r="B178" t="str">
            <v>Ríkissjóður / Treasury and govt. Institutions</v>
          </cell>
        </row>
        <row r="179">
          <cell r="B179" t="str">
            <v>Sveitarfélög / Municipalities</v>
          </cell>
        </row>
        <row r="180">
          <cell r="B180" t="str">
            <v>Heimili / Households</v>
          </cell>
        </row>
        <row r="181">
          <cell r="B181" t="str">
            <v>Félagasamtök sem þjóna heimilum / Non-profit institutions serving households (NPISH)</v>
          </cell>
        </row>
        <row r="182">
          <cell r="B182" t="str">
            <v>Erlendir aðilar / Non-residents</v>
          </cell>
        </row>
        <row r="183">
          <cell r="B183" t="str">
            <v>Aðrar eignir / Other assets</v>
          </cell>
        </row>
        <row r="184">
          <cell r="B184" t="str">
            <v>Viðskiptakröfur / Accounts receivable</v>
          </cell>
        </row>
        <row r="185">
          <cell r="B185" t="str">
            <v>Aðrar eignir ót.a.st. / Other assets n.i.e.</v>
          </cell>
        </row>
        <row r="186">
          <cell r="B186" t="str">
            <v>Aðrar innlendar eignir / Other domestic assets</v>
          </cell>
        </row>
        <row r="187">
          <cell r="B187" t="str">
            <v>Aðrar erlendar eignir / Other foreign assets</v>
          </cell>
        </row>
        <row r="188">
          <cell r="B188" t="str">
            <v>Fastafjármunir og óefnislegar eignir</v>
          </cell>
        </row>
        <row r="191">
          <cell r="B191" t="str">
            <v>Skuldir / Liabilities</v>
          </cell>
        </row>
        <row r="192">
          <cell r="B192" t="str">
            <v>Markaðsskuldabréf og víxlar</v>
          </cell>
        </row>
        <row r="193">
          <cell r="B193" t="str">
            <v>Verðbréfaútgáfa</v>
          </cell>
        </row>
        <row r="194">
          <cell r="B194" t="str">
            <v>Verðbréfaútgáfa, óverðtryggð</v>
          </cell>
        </row>
        <row r="195">
          <cell r="B195" t="str">
            <v>Innlend verðbréfaútgáfa / Domestic securities issue</v>
          </cell>
        </row>
        <row r="196">
          <cell r="B196" t="str">
            <v>Erlend verðbréfaútgáfa / Foreign securities issue</v>
          </cell>
        </row>
        <row r="197">
          <cell r="B197" t="str">
            <v>Verðbréfaútgáfa, verðtryggð</v>
          </cell>
        </row>
        <row r="198">
          <cell r="B198" t="str">
            <v>Innlend verðbréfaútgáfa / Domestic securities issue</v>
          </cell>
        </row>
        <row r="199">
          <cell r="B199" t="str">
            <v>Erlend verðbréfaútgáfa / Foreign securities issue</v>
          </cell>
        </row>
        <row r="200">
          <cell r="B200" t="str">
            <v>Verðbréfaútgáfa, víxlar</v>
          </cell>
        </row>
        <row r="201">
          <cell r="B201" t="str">
            <v>Innlend verðbréfaútgáfa / Domestic securities issue</v>
          </cell>
        </row>
        <row r="202">
          <cell r="B202" t="str">
            <v>Erlend verðbréfaútgáfa / Foreign securities issue</v>
          </cell>
        </row>
        <row r="203">
          <cell r="B203" t="str">
            <v>Beinar lántökur / Direct borrowing</v>
          </cell>
        </row>
        <row r="204">
          <cell r="B204" t="str">
            <v>Verðtryggð lán / Indexed bond issue</v>
          </cell>
        </row>
        <row r="205">
          <cell r="B205" t="str">
            <v>Innlendir aðilar /Residents</v>
          </cell>
        </row>
        <row r="206">
          <cell r="B206" t="str">
            <v>Atvinnufyrirtæki / Non-financial companies</v>
          </cell>
        </row>
        <row r="207">
          <cell r="B207" t="str">
            <v>Fjármálageiri / Financial companies</v>
          </cell>
        </row>
        <row r="208">
          <cell r="B208" t="str">
            <v>Innlánsstofnanir / Deposit money banks</v>
          </cell>
        </row>
        <row r="209">
          <cell r="B209" t="str">
            <v>Peningamarkaðssjóðir / Money market funds (MMF)</v>
          </cell>
        </row>
        <row r="210">
          <cell r="B210" t="str">
            <v>Aðrir verðbréfa- og fjárfestingarsjóðir / Other mutual and investment funds (other than MMF)</v>
          </cell>
        </row>
        <row r="211">
          <cell r="B211" t="str">
            <v>Önnur fjármálafyrirtæki / Other financial intermediaries</v>
          </cell>
        </row>
        <row r="212">
          <cell r="B212" t="str">
            <v>Fjármálaleg hliðarstarfsemi / Financial auxiliaries</v>
          </cell>
        </row>
        <row r="213">
          <cell r="B213" t="str">
            <v>Innbyrðis fjármálastarfsemi / Captive financial institutions and money lenders</v>
          </cell>
        </row>
        <row r="214">
          <cell r="B214" t="str">
            <v>Vátryggingarfélög / Insurance companies</v>
          </cell>
        </row>
        <row r="215">
          <cell r="B215" t="str">
            <v>Lífeyrissjóðir / Pension funds</v>
          </cell>
        </row>
        <row r="216">
          <cell r="B216" t="str">
            <v>Hið opinbera / General government</v>
          </cell>
        </row>
        <row r="217">
          <cell r="B217" t="str">
            <v>Ríkissjóður / Treasury and govt. Institutions</v>
          </cell>
        </row>
        <row r="218">
          <cell r="B218" t="str">
            <v>Sveitarfélög / Municipalities</v>
          </cell>
        </row>
        <row r="219">
          <cell r="B219" t="str">
            <v>Erlendir aðilar / Non-residents</v>
          </cell>
        </row>
        <row r="220">
          <cell r="B220" t="str">
            <v>Önnur lán / Other bond issue</v>
          </cell>
        </row>
        <row r="221">
          <cell r="B221" t="str">
            <v>Innlendir aðilar /Residents</v>
          </cell>
        </row>
        <row r="222">
          <cell r="B222" t="str">
            <v>Atvinnufyrirtæki / Non-financial companies</v>
          </cell>
        </row>
        <row r="223">
          <cell r="B223" t="str">
            <v>Fjármálageiri / Financial companies</v>
          </cell>
        </row>
        <row r="224">
          <cell r="B224" t="str">
            <v>Innlánsstofnanir / Deposit money banks</v>
          </cell>
        </row>
        <row r="225">
          <cell r="B225" t="str">
            <v>Peningamarkaðssjóðir / Money market funds (MMF)</v>
          </cell>
        </row>
        <row r="226">
          <cell r="B226" t="str">
            <v>Aðrir verðbréfa- og fjárfestingarsjóðir / Other mutual and investment funds (other than MMF)</v>
          </cell>
        </row>
        <row r="227">
          <cell r="B227" t="str">
            <v>Önnur fjármálafyrirtæki / Other financial intermediaries</v>
          </cell>
        </row>
        <row r="228">
          <cell r="B228" t="str">
            <v>Fjármálaleg hliðarstarfsemi / Financial auxiliaries</v>
          </cell>
        </row>
        <row r="229">
          <cell r="B229" t="str">
            <v>Innbyrðis fjármálastarfsemi / Captive financial institutions and money lenders</v>
          </cell>
        </row>
        <row r="230">
          <cell r="B230" t="str">
            <v>Vátryggingarfélög / Insurance companies</v>
          </cell>
        </row>
        <row r="231">
          <cell r="B231" t="str">
            <v>Lífeyrissjóðir / Pension funds</v>
          </cell>
        </row>
        <row r="232">
          <cell r="B232" t="str">
            <v>Hið opinbera / General government</v>
          </cell>
        </row>
        <row r="233">
          <cell r="B233" t="str">
            <v>Ríkissjóður / Treasury and govt. Institutions</v>
          </cell>
        </row>
        <row r="234">
          <cell r="B234" t="str">
            <v>Sveitarfélög / Municipalities</v>
          </cell>
        </row>
        <row r="235">
          <cell r="B235" t="str">
            <v>Erlendir aðilar / Non-residents</v>
          </cell>
        </row>
        <row r="236">
          <cell r="B236" t="str">
            <v>Hlutabréf og hlutdeildarskírteini / Equities and investment fund units</v>
          </cell>
        </row>
        <row r="239">
          <cell r="B239" t="str">
            <v>Afleiðusamningar / Derivatives</v>
          </cell>
        </row>
        <row r="241">
          <cell r="B241" t="str">
            <v>Valréttir / Options</v>
          </cell>
        </row>
        <row r="242">
          <cell r="B242" t="str">
            <v>Innlendir aðilar /Residents</v>
          </cell>
        </row>
        <row r="243">
          <cell r="B243" t="str">
            <v>Atvinnufyrirtæki / Non-financial companies</v>
          </cell>
        </row>
        <row r="244">
          <cell r="B244" t="str">
            <v>Fjármálageiri / Financial companies</v>
          </cell>
        </row>
        <row r="245">
          <cell r="B245" t="str">
            <v>Innlánsstofnanir / Deposit money banks</v>
          </cell>
        </row>
        <row r="246">
          <cell r="B246" t="str">
            <v>Innlánsstofnanir í slitameðferð / Deposit money banks in winding-up proceedings</v>
          </cell>
        </row>
        <row r="247">
          <cell r="B247" t="str">
            <v>Peningamarkaðssjóðir / Money market funds (MMF)</v>
          </cell>
        </row>
        <row r="248">
          <cell r="B248" t="str">
            <v>Aðrir verðbréfa- og fjárfestingarsjóðir / Other mutual and investment funds (other than MMF)</v>
          </cell>
        </row>
        <row r="249">
          <cell r="B249" t="str">
            <v>Önnur fjármálafyrirtæki / Other financial intermediaries</v>
          </cell>
        </row>
        <row r="250">
          <cell r="B250" t="str">
            <v>Önnur fjármálafyrirtæki í slitameðferð / Other financial intermediaries in winding-up proceedings</v>
          </cell>
        </row>
        <row r="251">
          <cell r="B251" t="str">
            <v>Fjármálaleg hliðarstarfsemi / Financial auxiliaries</v>
          </cell>
        </row>
        <row r="252">
          <cell r="B252" t="str">
            <v>Innbyrðis fjármálastarfsemi / Captive financial institutions and money lenders</v>
          </cell>
        </row>
        <row r="253">
          <cell r="B253" t="str">
            <v>Vátryggingarfélög / Insurance companies</v>
          </cell>
        </row>
        <row r="254">
          <cell r="B254" t="str">
            <v>Lífeyrissjóðir / Pension funds</v>
          </cell>
        </row>
        <row r="255">
          <cell r="B255" t="str">
            <v>Hið opinbera / General government</v>
          </cell>
        </row>
        <row r="256">
          <cell r="B256" t="str">
            <v>Ríkissjóður / Treasury and govt. Institutions</v>
          </cell>
        </row>
        <row r="257">
          <cell r="B257" t="str">
            <v>Sveitarfélög / Municipalities</v>
          </cell>
        </row>
        <row r="258">
          <cell r="B258" t="str">
            <v>Heimili / Households</v>
          </cell>
        </row>
        <row r="259">
          <cell r="B259" t="str">
            <v>Félagasamtök sem þjóna heimilum / Non-profit institutions serving households (NPISH)</v>
          </cell>
        </row>
        <row r="260">
          <cell r="B260" t="str">
            <v>Erlendir aðilar / Non-residents</v>
          </cell>
        </row>
        <row r="261">
          <cell r="B261" t="str">
            <v>Framvirkir samningar / Forward contracts</v>
          </cell>
        </row>
        <row r="262">
          <cell r="B262" t="str">
            <v>Innlendir aðilar /Residents</v>
          </cell>
        </row>
        <row r="263">
          <cell r="B263" t="str">
            <v>Atvinnufyrirtæki / Non-financial companies</v>
          </cell>
        </row>
        <row r="264">
          <cell r="B264" t="str">
            <v>Fjármálageiri / Financial companies</v>
          </cell>
        </row>
        <row r="265">
          <cell r="B265" t="str">
            <v>Innlánsstofnanir / Deposit money banks</v>
          </cell>
        </row>
        <row r="266">
          <cell r="B266" t="str">
            <v>Innlánsstofnanir í slitameðferð / Deposit money banks in winding-up proceedings</v>
          </cell>
        </row>
        <row r="267">
          <cell r="B267" t="str">
            <v>Peningamarkaðssjóðir / Money market funds (MMF)</v>
          </cell>
        </row>
        <row r="268">
          <cell r="B268" t="str">
            <v>Aðrir verðbréfa- og fjárfestingarsjóðir / Other mutual and investment funds (other than MMF)</v>
          </cell>
        </row>
        <row r="269">
          <cell r="B269" t="str">
            <v>Önnur fjármálafyrirtæki / Other financial intermediaries</v>
          </cell>
        </row>
        <row r="270">
          <cell r="B270" t="str">
            <v>Önnur fjármálafyrirtæki í slitameðferð / Other financial intermediaries in winding-up proceedings</v>
          </cell>
        </row>
        <row r="271">
          <cell r="B271" t="str">
            <v>Fjármálaleg hliðarstarfsemi / Financial auxiliaries</v>
          </cell>
        </row>
        <row r="272">
          <cell r="B272" t="str">
            <v>Innbyrðis fjármálastarfsemi / Captive financial institutions and money lenders</v>
          </cell>
        </row>
        <row r="273">
          <cell r="B273" t="str">
            <v>Vátryggingarfélög / Insurance companies</v>
          </cell>
        </row>
        <row r="274">
          <cell r="B274" t="str">
            <v>Lífeyrissjóðir / Pension funds</v>
          </cell>
        </row>
        <row r="275">
          <cell r="B275" t="str">
            <v>Hið opinbera / General government</v>
          </cell>
        </row>
        <row r="276">
          <cell r="B276" t="str">
            <v>Ríkissjóður / Treasury and govt. Institutions</v>
          </cell>
        </row>
        <row r="277">
          <cell r="B277" t="str">
            <v>Sveitarfélög / Municipalities</v>
          </cell>
        </row>
        <row r="278">
          <cell r="B278" t="str">
            <v>Heimili / Households</v>
          </cell>
        </row>
        <row r="279">
          <cell r="B279" t="str">
            <v>Félagasamtök sem þjóna heimilum / Non-profit institutions serving households (NPISH)</v>
          </cell>
        </row>
        <row r="280">
          <cell r="B280" t="str">
            <v>Erlendir aðilar / Non-residents</v>
          </cell>
        </row>
        <row r="281">
          <cell r="B281" t="str">
            <v>Skiptasamningar / Swap contracts</v>
          </cell>
        </row>
        <row r="282">
          <cell r="B282" t="str">
            <v>Innlendir aðilar /Residents</v>
          </cell>
        </row>
        <row r="283">
          <cell r="B283" t="str">
            <v>Atvinnufyrirtæki / Non-financial companies</v>
          </cell>
        </row>
        <row r="284">
          <cell r="B284" t="str">
            <v>Fjármálageiri / Financial companies</v>
          </cell>
        </row>
        <row r="285">
          <cell r="B285" t="str">
            <v>Innlánsstofnanir / Deposit money banks</v>
          </cell>
        </row>
        <row r="286">
          <cell r="B286" t="str">
            <v>Innlánsstofnanir í slitameðferð / Deposit money banks in winding-up proceedings</v>
          </cell>
        </row>
        <row r="287">
          <cell r="B287" t="str">
            <v>Peningamarkaðssjóðir / Money market funds (MMF)</v>
          </cell>
        </row>
        <row r="288">
          <cell r="B288" t="str">
            <v>Aðrir verðbréfa- og fjárfestingarsjóðir / Other mutual and investment funds (other than MMF)</v>
          </cell>
        </row>
        <row r="289">
          <cell r="B289" t="str">
            <v>Önnur fjármálafyrirtæki / Other financial intermediaries</v>
          </cell>
        </row>
        <row r="290">
          <cell r="B290" t="str">
            <v>Önnur fjármálafyrirtæki í slitameðferð / Other financial intermediaries in winding-up proceedings</v>
          </cell>
        </row>
        <row r="291">
          <cell r="B291" t="str">
            <v>Fjármálaleg hliðarstarfsemi / Financial auxiliaries</v>
          </cell>
        </row>
        <row r="292">
          <cell r="B292" t="str">
            <v>Innbyrðis fjármálastarfsemi / Captive financial institutions and money lenders</v>
          </cell>
        </row>
        <row r="293">
          <cell r="B293" t="str">
            <v>Vátryggingarfélög / Insurance companies</v>
          </cell>
        </row>
        <row r="294">
          <cell r="B294" t="str">
            <v>Lífeyrissjóðir / Pension funds</v>
          </cell>
        </row>
        <row r="295">
          <cell r="B295" t="str">
            <v>Hið opinbera / General government</v>
          </cell>
        </row>
        <row r="296">
          <cell r="B296" t="str">
            <v>Ríkissjóður / Treasury and govt. Institutions</v>
          </cell>
        </row>
        <row r="297">
          <cell r="B297" t="str">
            <v>Sveitarfélög / Municipalities</v>
          </cell>
        </row>
        <row r="298">
          <cell r="B298" t="str">
            <v>Heimili / Households</v>
          </cell>
        </row>
        <row r="299">
          <cell r="B299" t="str">
            <v>Félagasamtök sem þjóna heimilum / Non-profit institutions serving households (NPISH)</v>
          </cell>
        </row>
        <row r="300">
          <cell r="B300" t="str">
            <v>Erlendir aðilar / Non-residents</v>
          </cell>
        </row>
        <row r="301">
          <cell r="B301" t="str">
            <v>Skortsala / Short sale</v>
          </cell>
        </row>
        <row r="302">
          <cell r="B302" t="str">
            <v>Aðrar skuldir / Other liabilities</v>
          </cell>
        </row>
        <row r="303">
          <cell r="B303" t="str">
            <v>Viðskiptaskuldir / Accounts payable</v>
          </cell>
        </row>
        <row r="304">
          <cell r="B304" t="str">
            <v xml:space="preserve">Aðrar skuldir ót.a.st./ Other liabilities n.i.e. </v>
          </cell>
        </row>
        <row r="305">
          <cell r="B305" t="str">
            <v>Aðrar innlendar skuldir / Other domestic liabilities</v>
          </cell>
        </row>
        <row r="306">
          <cell r="B306" t="str">
            <v>Aðrar erlendar skuldir / Other foreign liabilities</v>
          </cell>
        </row>
        <row r="308">
          <cell r="B308" t="str">
            <v>Sala hlutdeildarskírteina í mánuðinum / Sale of fund shares during the month</v>
          </cell>
        </row>
        <row r="309">
          <cell r="B309" t="str">
            <v>Innlausn hlutdeildarskírteina í mánuðinum / Redemption of fund shares during the month</v>
          </cell>
        </row>
        <row r="311">
          <cell r="B311" t="str">
            <v>Eigendur hlutdeildarskírteina og hlutabréfa / Owners of investment fund shares and equities</v>
          </cell>
        </row>
        <row r="312">
          <cell r="B312" t="str">
            <v>Innlendir aðilar /Residents</v>
          </cell>
        </row>
        <row r="313">
          <cell r="B313" t="str">
            <v>Atvinnufyrirtæki / Non-financial companies</v>
          </cell>
        </row>
        <row r="315">
          <cell r="B315" t="str">
            <v>Fjármálageiri / Financial companies</v>
          </cell>
        </row>
        <row r="316">
          <cell r="B316" t="str">
            <v>Innlánsstofnanir / Deposit money banks</v>
          </cell>
        </row>
        <row r="317">
          <cell r="B317" t="str">
            <v>Innlánsstofnanir í slitameðferð / Deposit money banks in winding-up proceedings or composition of creditors negotiations</v>
          </cell>
        </row>
        <row r="318">
          <cell r="B318" t="str">
            <v>Peningamarkaðssjóðir / Money market funds (MMF)</v>
          </cell>
        </row>
        <row r="319">
          <cell r="B319" t="str">
            <v>Aðrir verðbréfa- og fjárfestingarsjóðir / Other mutual and investment funds (other than MMF)</v>
          </cell>
        </row>
        <row r="320">
          <cell r="B320" t="str">
            <v>Önnur fjármálafyrirtæki / Other financial intermediaries</v>
          </cell>
        </row>
        <row r="321">
          <cell r="B321" t="str">
            <v>Önnur fjármálafyrirtæki í slitameðferð / Other financial intermediaries in winding-up proceedings or composition of creditors negotiations</v>
          </cell>
        </row>
        <row r="322">
          <cell r="B322" t="str">
            <v>Fjármálaleg hliðarstarfsemi / Financial auxiliaries</v>
          </cell>
        </row>
        <row r="323">
          <cell r="B323" t="str">
            <v>Innbyrðis fjármálastarfsemi / Captive financial institutions and money lenders</v>
          </cell>
        </row>
        <row r="324">
          <cell r="B324" t="str">
            <v>Vátryggingarfélög / Insurance companies</v>
          </cell>
        </row>
        <row r="325">
          <cell r="B325" t="str">
            <v>Lífeyrissjóðir / Pension funds</v>
          </cell>
        </row>
        <row r="326">
          <cell r="B326" t="str">
            <v>Hið opinbera / General government</v>
          </cell>
        </row>
        <row r="327">
          <cell r="B327" t="str">
            <v>Ríkissjóður / Treasury and govt. Institutions</v>
          </cell>
        </row>
        <row r="328">
          <cell r="B328" t="str">
            <v>Sveitarfélög / Municipalities</v>
          </cell>
        </row>
        <row r="329">
          <cell r="B329" t="str">
            <v>Heimili / Households</v>
          </cell>
        </row>
        <row r="330">
          <cell r="B330" t="str">
            <v>Félagasamtök sem þjóna heimilum / Non-profit institutions serving households (NPISH)</v>
          </cell>
        </row>
        <row r="331">
          <cell r="B331" t="str">
            <v>Erlendir aðilar / Non-residents</v>
          </cell>
        </row>
        <row r="332">
          <cell r="B332" t="str">
            <v>Óflokkað / Unclassified</v>
          </cell>
        </row>
      </sheetData>
      <sheetData sheetId="1" refreshError="1"/>
      <sheetData sheetId="2" refreshError="1"/>
      <sheetData sheetId="3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CubeValue"/>
      <sheetName val="Birtingartafla"/>
      <sheetName val="Birtingartafla paste"/>
      <sheetName val="Skuldabréfasjóðir 01"/>
    </sheetNames>
    <sheetDataSet>
      <sheetData sheetId="0">
        <row r="6">
          <cell r="B6" t="str">
            <v>Efnahagsyfirlit skuldabréfasjóða / Balance sheet of bond funds</v>
          </cell>
        </row>
      </sheetData>
      <sheetData sheetId="1" refreshError="1"/>
      <sheetData sheetId="2" refreshError="1"/>
      <sheetData sheetId="3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CubeValue"/>
      <sheetName val="Birtingartafla"/>
      <sheetName val="Birtingartafla paste"/>
      <sheetName val="Hlutabréfasjóðir 01"/>
    </sheetNames>
    <sheetDataSet>
      <sheetData sheetId="0">
        <row r="15">
          <cell r="B15" t="str">
            <v>Eignir / Assets</v>
          </cell>
          <cell r="C15" vm="2302">
            <v>132695.5828655847</v>
          </cell>
          <cell r="D15" vm="39">
            <v>117650.81860727305</v>
          </cell>
          <cell r="E15" vm="2303">
            <v>128096.55088194176</v>
          </cell>
          <cell r="F15" vm="729">
            <v>134989.3476802168</v>
          </cell>
          <cell r="G15" vm="729">
            <v>134989.3476802168</v>
          </cell>
          <cell r="H15" vm="2079">
            <v>158738.37738468379</v>
          </cell>
        </row>
        <row r="16">
          <cell r="B16" t="str">
            <v>Fjármálalegar eignir / Financial assets</v>
          </cell>
          <cell r="C16" vm="2304">
            <v>132695.5828655847</v>
          </cell>
          <cell r="D16" vm="40">
            <v>117650.81860727305</v>
          </cell>
          <cell r="E16" vm="2305">
            <v>128096.55088194176</v>
          </cell>
          <cell r="F16" vm="730">
            <v>134989.34768021683</v>
          </cell>
          <cell r="G16" vm="730">
            <v>134989.34768021683</v>
          </cell>
          <cell r="H16" vm="2080">
            <v>158738.37738468379</v>
          </cell>
        </row>
        <row r="17">
          <cell r="B17" t="str">
            <v>Sjóður og innstæður</v>
          </cell>
          <cell r="C17" vm="2306">
            <v>2826.2011604864992</v>
          </cell>
          <cell r="D17" vm="1">
            <v>3305.7549093780003</v>
          </cell>
          <cell r="E17" vm="2307">
            <v>1863.4144746879997</v>
          </cell>
          <cell r="F17" vm="731">
            <v>2169.67697413</v>
          </cell>
          <cell r="G17" vm="731">
            <v>2169.67697413</v>
          </cell>
          <cell r="H17" vm="2081">
            <v>2242.1617910063874</v>
          </cell>
        </row>
        <row r="18">
          <cell r="B18" t="str">
            <v>Veltiinnlán og óbundin innlán</v>
          </cell>
          <cell r="C18" vm="2308">
            <v>2466.1446604864996</v>
          </cell>
          <cell r="D18" vm="2">
            <v>3305.7549093780003</v>
          </cell>
          <cell r="E18" vm="2309">
            <v>1771.3918976879997</v>
          </cell>
          <cell r="F18" vm="732">
            <v>2169.67697413</v>
          </cell>
          <cell r="G18" vm="732">
            <v>2169.67697413</v>
          </cell>
          <cell r="H18" vm="2082">
            <v>2122.1357910063871</v>
          </cell>
        </row>
        <row r="19">
          <cell r="B19" t="str">
            <v>Veltiinnlán / Current accounts</v>
          </cell>
          <cell r="C19" vm="2310">
            <v>1718.2588794864998</v>
          </cell>
          <cell r="D19" vm="41">
            <v>2719.6795373780001</v>
          </cell>
          <cell r="E19" vm="2311">
            <v>1268.4030626879999</v>
          </cell>
          <cell r="F19" vm="733">
            <v>1955.8152871300001</v>
          </cell>
          <cell r="G19" vm="733">
            <v>1955.8152871300001</v>
          </cell>
          <cell r="H19" vm="2083">
            <v>1841.8639220063872</v>
          </cell>
        </row>
        <row r="20">
          <cell r="B20" t="str">
            <v>Innlánsstofnanir / Deposit money banks</v>
          </cell>
          <cell r="C20" vm="2312">
            <v>1668.0958794864998</v>
          </cell>
          <cell r="D20" vm="42">
            <v>2672.8995373779999</v>
          </cell>
          <cell r="E20" vm="2313">
            <v>1213.2160626879997</v>
          </cell>
          <cell r="F20" vm="734">
            <v>1914.66428713</v>
          </cell>
          <cell r="G20" vm="734">
            <v>1914.66428713</v>
          </cell>
          <cell r="H20" vm="2084">
            <v>1777.5649220063872</v>
          </cell>
        </row>
        <row r="21">
          <cell r="B21" t="str">
            <v>Erlendar innlánsstofnanir / Foreign deposit money banks</v>
          </cell>
          <cell r="C21" vm="2314">
            <v>50.162999999999997</v>
          </cell>
          <cell r="D21" vm="3">
            <v>46.78</v>
          </cell>
          <cell r="E21" vm="2315">
            <v>55.186999999999998</v>
          </cell>
          <cell r="F21" vm="735">
            <v>41.151000000000003</v>
          </cell>
          <cell r="G21" vm="735">
            <v>41.151000000000003</v>
          </cell>
          <cell r="H21" vm="2085">
            <v>64.299000000000007</v>
          </cell>
        </row>
        <row r="22">
          <cell r="B22" t="str">
            <v>Óbundin innlán / Sight deposits</v>
          </cell>
          <cell r="C22" vm="2316">
            <v>747.88578100000007</v>
          </cell>
          <cell r="D22" vm="43">
            <v>586.07537200000002</v>
          </cell>
          <cell r="E22" vm="2317">
            <v>502.98883499999999</v>
          </cell>
          <cell r="F22" vm="736">
            <v>213.86168700000005</v>
          </cell>
          <cell r="G22" vm="736">
            <v>213.86168700000005</v>
          </cell>
          <cell r="H22" vm="2086">
            <v>280.27186899999998</v>
          </cell>
        </row>
        <row r="23">
          <cell r="B23" t="str">
            <v>Innlánsstofnanir / Deposit money banks</v>
          </cell>
          <cell r="C23" vm="2318">
            <v>747.88578100000007</v>
          </cell>
          <cell r="D23" vm="4">
            <v>586.07537200000002</v>
          </cell>
          <cell r="E23" vm="2319">
            <v>502.98883499999999</v>
          </cell>
          <cell r="F23" vm="737">
            <v>213.86168700000005</v>
          </cell>
          <cell r="G23" vm="737">
            <v>213.86168700000005</v>
          </cell>
          <cell r="H23" vm="2087">
            <v>280.27186899999998</v>
          </cell>
        </row>
        <row r="24">
          <cell r="B24" t="str">
            <v>Erlendar innlánsstofnanir / Foreign deposit money banks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</row>
        <row r="25">
          <cell r="B25" t="str">
            <v>Önnur innlán og innstæðubréf</v>
          </cell>
          <cell r="C25" vm="2320">
            <v>360.05650000000003</v>
          </cell>
          <cell r="D25">
            <v>0</v>
          </cell>
          <cell r="E25" vm="2321">
            <v>92.022576999999984</v>
          </cell>
          <cell r="F25">
            <v>0</v>
          </cell>
          <cell r="G25">
            <v>0</v>
          </cell>
          <cell r="H25" vm="2088">
            <v>120.026</v>
          </cell>
        </row>
        <row r="26">
          <cell r="B26" t="str">
            <v>Verðtryggð innlán / Indexed deposits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</row>
        <row r="27">
          <cell r="B27" t="str">
            <v>Innlánsstofnanir / Deposit money banks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</row>
        <row r="28">
          <cell r="B28" t="str">
            <v>Erlendar innlánsstofnanir / Foreign deposit money banks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</row>
        <row r="29">
          <cell r="B29" t="str">
            <v>Önnur bundin innlán / Other time deposits</v>
          </cell>
          <cell r="C29" vm="2322">
            <v>360.05650000000003</v>
          </cell>
          <cell r="D29">
            <v>0</v>
          </cell>
          <cell r="E29" vm="2323">
            <v>92.022576999999984</v>
          </cell>
          <cell r="F29">
            <v>0</v>
          </cell>
          <cell r="G29">
            <v>0</v>
          </cell>
          <cell r="H29" vm="2089">
            <v>120.026</v>
          </cell>
        </row>
        <row r="30">
          <cell r="B30" t="str">
            <v>Innlánsstofnanir / Deposit money banks</v>
          </cell>
          <cell r="C30" vm="2324">
            <v>360.05650000000003</v>
          </cell>
          <cell r="D30">
            <v>0</v>
          </cell>
          <cell r="E30" vm="2325">
            <v>92.022576999999984</v>
          </cell>
          <cell r="F30">
            <v>0</v>
          </cell>
          <cell r="G30">
            <v>0</v>
          </cell>
          <cell r="H30" vm="2090">
            <v>120.026</v>
          </cell>
        </row>
        <row r="31">
          <cell r="B31" t="str">
            <v>Erlendar innlánsstofnanir / Foreign deposit money banks</v>
          </cell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</row>
        <row r="32">
          <cell r="B32" t="str">
            <v>Markaðsskuldabréf og víxlar / Bonds and bills</v>
          </cell>
          <cell r="C32" vm="2326">
            <v>707.07940399999995</v>
          </cell>
          <cell r="D32" vm="44">
            <v>1432.08</v>
          </cell>
          <cell r="E32" vm="2327">
            <v>1791.732</v>
          </cell>
          <cell r="F32" vm="738">
            <v>0</v>
          </cell>
          <cell r="G32" vm="738">
            <v>0</v>
          </cell>
          <cell r="H32" vm="2091">
            <v>206.441</v>
          </cell>
        </row>
        <row r="33">
          <cell r="B33" t="str">
            <v>Verðtryggð markaðsskuldabréf / Indexed marketable bonds</v>
          </cell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 vm="2092">
            <v>54.296999999999997</v>
          </cell>
        </row>
        <row r="34">
          <cell r="B34" t="str">
            <v>Verðtryggð markaðsskuldabréf, Íbúða- hús- og húsnæðisbréf / Indexed marketable bonds, HFF bonds, housing bonds and housing authority bonds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</row>
        <row r="35">
          <cell r="B35" t="str">
            <v>Önnur verðtryggð markaðsskuldabréf / Other indexed marketable bonds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 vm="2093">
            <v>54.296999999999997</v>
          </cell>
        </row>
        <row r="36">
          <cell r="B36" t="str">
            <v>Innlendir aðilar /Residents</v>
          </cell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 vm="2094">
            <v>54.296999999999997</v>
          </cell>
        </row>
        <row r="37">
          <cell r="B37" t="str">
            <v>Atvinnufyrirtæki / Non-financial companies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</row>
        <row r="38">
          <cell r="B38" t="str">
            <v>Fjármálageiri / Financial companies</v>
          </cell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 vm="2095">
            <v>54.296999999999997</v>
          </cell>
        </row>
        <row r="39">
          <cell r="B39" t="str">
            <v>Innlánsstofnanir / Deposit money banks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</row>
        <row r="40">
          <cell r="B40" t="str">
            <v xml:space="preserve">Innlánsstofnanir í slitameðferð / Deposit money banks in winding-up proceedings 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</row>
        <row r="41">
          <cell r="B41" t="str">
            <v>Peningamarkaðssjóðir / Money market funds (MMF)</v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</row>
        <row r="42">
          <cell r="B42" t="str">
            <v>Aðrir verðbréfa- og fjárfestingarsjóðir / Other mutual and investment funds (other than MMF)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 vm="2096">
            <v>54.296999999999997</v>
          </cell>
        </row>
        <row r="43">
          <cell r="B43" t="str">
            <v>Önnur fjármálafyrirtæki / Other financial intermediaries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</row>
        <row r="44">
          <cell r="B44" t="str">
            <v>Önnur fjármálafyrirtæki í slitameðferð / Other financial intermediaries in winding-up proceedings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</row>
        <row r="45">
          <cell r="B45" t="str">
            <v>Fjármálaleg hliðarstarfsemi / Financial auxiliaries</v>
          </cell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</row>
        <row r="46">
          <cell r="B46" t="str">
            <v>Innbyrðis fjármálastarfsemi / Captive financial institutions and money lenders</v>
          </cell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</row>
        <row r="47">
          <cell r="B47" t="str">
            <v>Vátryggingarfélög / Insurance companies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</row>
        <row r="48">
          <cell r="B48" t="str">
            <v>Hið opinbera / General government</v>
          </cell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</row>
        <row r="49">
          <cell r="B49" t="str">
            <v>Ríkissjóður / Treasury and govt. Institutions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</row>
        <row r="50">
          <cell r="B50" t="str">
            <v>Sveitarfélög / Municipalities</v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</row>
        <row r="51">
          <cell r="B51" t="str">
            <v>Félagasamtök sem þjóna heimilum / Non-profit institutions serving households (NPISH)</v>
          </cell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</row>
        <row r="52">
          <cell r="B52" t="str">
            <v>Erlendir aðilar / Non-residents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</row>
        <row r="53">
          <cell r="B53" t="str">
            <v>Önnur markaðsskuldabréf / Other marketable securities</v>
          </cell>
          <cell r="C53" vm="2328">
            <v>707.07940399999995</v>
          </cell>
          <cell r="D53" vm="5">
            <v>1432.08</v>
          </cell>
          <cell r="E53" vm="2329">
            <v>1791.732</v>
          </cell>
          <cell r="F53" vm="739">
            <v>0</v>
          </cell>
          <cell r="G53" vm="739">
            <v>0</v>
          </cell>
          <cell r="H53" vm="2097">
            <v>152.14400000000001</v>
          </cell>
        </row>
        <row r="54">
          <cell r="B54" t="str">
            <v>Innlendir aðilar /Residents</v>
          </cell>
          <cell r="C54" vm="2330">
            <v>49.839404000000002</v>
          </cell>
          <cell r="D54">
            <v>0</v>
          </cell>
          <cell r="E54">
            <v>0</v>
          </cell>
          <cell r="F54" vm="740">
            <v>0</v>
          </cell>
          <cell r="G54" vm="740">
            <v>0</v>
          </cell>
          <cell r="H54" vm="2098">
            <v>152.14400000000001</v>
          </cell>
        </row>
        <row r="55">
          <cell r="B55" t="str">
            <v>Atvinnufyrirtæki / Non-financial companies</v>
          </cell>
          <cell r="C55" vm="2331">
            <v>49.839404000000002</v>
          </cell>
          <cell r="D55">
            <v>0</v>
          </cell>
          <cell r="E55">
            <v>0</v>
          </cell>
          <cell r="F55" vm="741">
            <v>0</v>
          </cell>
          <cell r="G55" vm="741">
            <v>0</v>
          </cell>
          <cell r="H55" vm="2099">
            <v>0</v>
          </cell>
        </row>
        <row r="56">
          <cell r="B56" t="str">
            <v>Fjármálageiri / Financial companies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 vm="2100">
            <v>152.14400000000001</v>
          </cell>
        </row>
        <row r="57">
          <cell r="B57" t="str">
            <v>Innlánsstofnanir / Deposit money banks</v>
          </cell>
          <cell r="C57">
            <v>0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</row>
        <row r="58">
          <cell r="B58" t="str">
            <v>Innlánsstofnanir í slitameðferð / Deposit money banks in winding-up proceedings</v>
          </cell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</row>
        <row r="59">
          <cell r="B59" t="str">
            <v>Peningamarkaðssjóðir / Money market funds (MMF)</v>
          </cell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 vm="2101">
            <v>152.14400000000001</v>
          </cell>
        </row>
        <row r="60">
          <cell r="B60" t="str">
            <v>Aðrir verðbréfa- og fjárfestingarsjóðir / Other mutual and investment funds (other than MMF)</v>
          </cell>
          <cell r="C60">
            <v>0</v>
          </cell>
          <cell r="D60">
            <v>0</v>
          </cell>
          <cell r="E60">
            <v>0</v>
          </cell>
          <cell r="F60">
            <v>0</v>
          </cell>
          <cell r="G60">
            <v>0</v>
          </cell>
          <cell r="H60">
            <v>0</v>
          </cell>
        </row>
        <row r="61">
          <cell r="B61" t="str">
            <v>Önnur fjármálafyrirtæki / Other financial intermediaries</v>
          </cell>
          <cell r="C61">
            <v>0</v>
          </cell>
          <cell r="D61">
            <v>0</v>
          </cell>
          <cell r="E61">
            <v>0</v>
          </cell>
          <cell r="F61">
            <v>0</v>
          </cell>
          <cell r="G61">
            <v>0</v>
          </cell>
          <cell r="H61">
            <v>0</v>
          </cell>
        </row>
        <row r="62">
          <cell r="B62" t="str">
            <v>Önnur fjármálafyrirtæki í slitameðferð / Other financial intermediaries in winding-up proceedings</v>
          </cell>
          <cell r="C62">
            <v>0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</row>
        <row r="63">
          <cell r="B63" t="str">
            <v>Fjármálaleg hliðarstarfsemi / Financial auxiliaries</v>
          </cell>
          <cell r="C63">
            <v>0</v>
          </cell>
          <cell r="D63">
            <v>0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</row>
        <row r="64">
          <cell r="B64" t="str">
            <v>Innbyrðis fjármálastarfsemi / Captive financial institutions and money lenders</v>
          </cell>
          <cell r="C64">
            <v>0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</row>
        <row r="65">
          <cell r="B65" t="str">
            <v>Vátryggingarfélög / Insurance companies</v>
          </cell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</row>
        <row r="66">
          <cell r="B66" t="str">
            <v>Hið opinbera / General government</v>
          </cell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</row>
        <row r="67">
          <cell r="B67" t="str">
            <v>Ríkissjóður / Treasury and govt. Institutions</v>
          </cell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</row>
        <row r="68">
          <cell r="B68" t="str">
            <v>Sveitarfélög / Municipalities</v>
          </cell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</row>
        <row r="69">
          <cell r="B69" t="str">
            <v>Félagasamtök sem þjóna heimilum / Non-profit institutions serving households (NPISH)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</row>
        <row r="70">
          <cell r="B70" t="str">
            <v>Erlendir aðilar / Non-residents</v>
          </cell>
          <cell r="C70" vm="2332">
            <v>657.24</v>
          </cell>
          <cell r="D70" vm="45">
            <v>1432.08</v>
          </cell>
          <cell r="E70" vm="2333">
            <v>1791.732</v>
          </cell>
          <cell r="F70">
            <v>0</v>
          </cell>
          <cell r="G70">
            <v>0</v>
          </cell>
          <cell r="H70">
            <v>0</v>
          </cell>
        </row>
        <row r="71">
          <cell r="B71" t="str">
            <v>Lán / Loans</v>
          </cell>
          <cell r="C71">
            <v>0</v>
          </cell>
          <cell r="D71">
            <v>0</v>
          </cell>
          <cell r="E71">
            <v>0</v>
          </cell>
          <cell r="F71" vm="742">
            <v>0</v>
          </cell>
          <cell r="G71" vm="742">
            <v>0</v>
          </cell>
          <cell r="H71" vm="2102">
            <v>0</v>
          </cell>
        </row>
        <row r="73">
          <cell r="B73" t="str">
            <v>Innlendir aðilar /Residents</v>
          </cell>
          <cell r="C73">
            <v>0</v>
          </cell>
          <cell r="D73">
            <v>0</v>
          </cell>
          <cell r="E73">
            <v>0</v>
          </cell>
          <cell r="F73" vm="743">
            <v>0</v>
          </cell>
          <cell r="G73" vm="743">
            <v>0</v>
          </cell>
          <cell r="H73" vm="2103">
            <v>0</v>
          </cell>
        </row>
        <row r="74">
          <cell r="B74" t="str">
            <v>Atvinnufyrirtæki / Non-financial companies</v>
          </cell>
          <cell r="C74">
            <v>0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</row>
        <row r="75">
          <cell r="B75" t="str">
            <v>Landbúnaður / Agriculture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</row>
        <row r="76">
          <cell r="B76" t="str">
            <v>Fiskveiðar / Fisheries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</row>
        <row r="77">
          <cell r="B77" t="str">
            <v>Iðnaður; Samtals / Manufacturing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</row>
        <row r="78">
          <cell r="B78" t="str">
            <v>Veitur(orku- og vatnsveitur) / Electricity, gas and water</v>
          </cell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</row>
        <row r="79">
          <cell r="B79" t="str">
            <v>Byggingastarfsemi og mannvirkjagerð / Construction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</row>
        <row r="80">
          <cell r="B80" t="str">
            <v>Verslun / Trade, etc.</v>
          </cell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</row>
        <row r="81">
          <cell r="B81" t="str">
            <v>Samgöngur og flutningar / Transport and communications</v>
          </cell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</row>
        <row r="82">
          <cell r="B82" t="str">
            <v>Þjónusta;Samtals / Services; Total</v>
          </cell>
          <cell r="C82">
            <v>0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</row>
        <row r="83">
          <cell r="B83" t="str">
            <v>Þjónusta,fasteignafélög / Services of which real estate companies</v>
          </cell>
          <cell r="C83">
            <v>0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</row>
        <row r="84">
          <cell r="B84" t="str">
            <v>Þjónusta,starfsemi höfuðstöðva / Services of which head offices</v>
          </cell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</row>
        <row r="85">
          <cell r="B85" t="str">
            <v>Þjónusta,annað / Services, other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</row>
        <row r="86">
          <cell r="B86" t="str">
            <v>Fjármálageiri / Financial companies</v>
          </cell>
          <cell r="C86">
            <v>0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</row>
        <row r="87">
          <cell r="B87" t="str">
            <v>Innlánsstofnanir / Deposit money banks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</row>
        <row r="88">
          <cell r="B88" t="str">
            <v>Innlánsstofnanir í slitameðferð / Deposit money banks in winding-up proceedings</v>
          </cell>
          <cell r="C88">
            <v>0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</row>
        <row r="89">
          <cell r="B89" t="str">
            <v>Peningamarkaðssjóðir / Money market funds (MMF)</v>
          </cell>
          <cell r="C89">
            <v>0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</row>
        <row r="90">
          <cell r="B90" t="str">
            <v>Aðrir verðbréfa- og fjárfestingarsjóðir / Other mutual and investment funds (other than MMF)</v>
          </cell>
          <cell r="C90">
            <v>0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</row>
        <row r="91">
          <cell r="B91" t="str">
            <v>Önnur fjármálafyrirtæki / Other financial intermediaries</v>
          </cell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</row>
        <row r="92">
          <cell r="B92" t="str">
            <v>Önnur fjármálafyrirtæki í slitameðferð / Other financial intermediaries in winding-up proceedings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</row>
        <row r="93">
          <cell r="B93" t="str">
            <v>Fjármálaleg hliðarstarfsemi / Financial auxiliaries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</row>
        <row r="94">
          <cell r="B94" t="str">
            <v>Innbyrðis fjármálastarfsemi / Captive financial institutions and money lenders</v>
          </cell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</row>
        <row r="95">
          <cell r="B95" t="str">
            <v>Vátryggingarfélög / Insurance companies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</row>
        <row r="96">
          <cell r="B96" t="str">
            <v>Lífeyrissjóðir / Pension funds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</row>
        <row r="97">
          <cell r="B97" t="str">
            <v>Hið opinbera / General government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</row>
        <row r="98">
          <cell r="B98" t="str">
            <v>Ríkissjóður / Treasury and govt. Institutions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</row>
        <row r="99">
          <cell r="B99" t="str">
            <v>Sveitarfélög / Municipalities</v>
          </cell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</row>
        <row r="100">
          <cell r="B100" t="str">
            <v>Heimili / Households</v>
          </cell>
          <cell r="C100">
            <v>0</v>
          </cell>
          <cell r="D100">
            <v>0</v>
          </cell>
          <cell r="E100">
            <v>0</v>
          </cell>
          <cell r="F100" vm="744">
            <v>0</v>
          </cell>
          <cell r="G100" vm="744">
            <v>0</v>
          </cell>
          <cell r="H100" vm="2104">
            <v>0</v>
          </cell>
        </row>
        <row r="101">
          <cell r="B101" t="str">
            <v>Félagasamtök sem þjóna heimilum / Non-profit institutions serving households (NPISH)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</row>
        <row r="102">
          <cell r="B102" t="str">
            <v>Erlendir aðilar / Non-residents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</row>
        <row r="103">
          <cell r="B103" t="str">
            <v>Hlutabréf og hlutdeildarskírteini / Equities and investment fund units</v>
          </cell>
          <cell r="C103" vm="2334">
            <v>128535.3464693</v>
          </cell>
          <cell r="D103" vm="46">
            <v>112211.92158070003</v>
          </cell>
          <cell r="E103" vm="2335">
            <v>122852.61787339997</v>
          </cell>
          <cell r="F103" vm="745">
            <v>130047.57642834001</v>
          </cell>
          <cell r="G103" vm="745">
            <v>130047.57642834001</v>
          </cell>
          <cell r="H103" vm="2105">
            <v>153087.71239582999</v>
          </cell>
        </row>
        <row r="104">
          <cell r="B104" t="str">
            <v xml:space="preserve">Hlutabréf / Equities </v>
          </cell>
          <cell r="C104" vm="2336">
            <v>102097.04290869999</v>
          </cell>
          <cell r="D104" vm="6">
            <v>87616.10159890003</v>
          </cell>
          <cell r="E104" vm="2337">
            <v>96707.231866099974</v>
          </cell>
          <cell r="F104" vm="746">
            <v>94946.994357340009</v>
          </cell>
          <cell r="G104" vm="746">
            <v>94946.994357340009</v>
          </cell>
          <cell r="H104" vm="2106">
            <v>119117.45232283001</v>
          </cell>
        </row>
        <row r="105">
          <cell r="B105" t="str">
            <v>Innlendir aðilar /Residents</v>
          </cell>
          <cell r="C105" vm="2338">
            <v>84827.953932000004</v>
          </cell>
          <cell r="D105" vm="47">
            <v>68037.217782300009</v>
          </cell>
          <cell r="E105" vm="2339">
            <v>72881.200075800007</v>
          </cell>
          <cell r="F105" vm="747">
            <v>61850.31914972001</v>
          </cell>
          <cell r="G105" vm="747">
            <v>61850.31914972001</v>
          </cell>
          <cell r="H105" vm="2107">
            <v>67076.086460730003</v>
          </cell>
        </row>
        <row r="106">
          <cell r="B106" t="str">
            <v>Atvinnufyrirtæki / Non-financial companies</v>
          </cell>
          <cell r="C106" vm="2340">
            <v>38822.820515999992</v>
          </cell>
          <cell r="D106" vm="48">
            <v>34672.11532740001</v>
          </cell>
          <cell r="E106" vm="2341">
            <v>37594.27334990001</v>
          </cell>
          <cell r="F106" vm="748">
            <v>36092.256899720007</v>
          </cell>
          <cell r="G106" vm="748">
            <v>36092.256899720007</v>
          </cell>
          <cell r="H106" vm="2108">
            <v>31473.346730729998</v>
          </cell>
        </row>
        <row r="107">
          <cell r="B107" t="str">
            <v>Fjármálageiri / Financial companies</v>
          </cell>
          <cell r="C107" vm="2342">
            <v>46005.133415999997</v>
          </cell>
          <cell r="D107" vm="7">
            <v>33365.102454899999</v>
          </cell>
          <cell r="E107" vm="2343">
            <v>35286.926725899997</v>
          </cell>
          <cell r="F107" vm="749">
            <v>25758.062249999995</v>
          </cell>
          <cell r="G107" vm="749">
            <v>25758.062249999995</v>
          </cell>
          <cell r="H107" vm="2109">
            <v>35602.739729999994</v>
          </cell>
        </row>
        <row r="108">
          <cell r="B108" t="str">
            <v>Innlánsstofnanir / Deposit money banks</v>
          </cell>
          <cell r="C108" vm="2344">
            <v>21117.419689000002</v>
          </cell>
          <cell r="D108" vm="8">
            <v>14217.133781500002</v>
          </cell>
          <cell r="E108" vm="2345">
            <v>14355.561146200002</v>
          </cell>
          <cell r="F108" vm="750">
            <v>13963.324282</v>
          </cell>
          <cell r="G108" vm="750">
            <v>13963.324282</v>
          </cell>
          <cell r="H108" vm="2110">
            <v>16421.109274999999</v>
          </cell>
        </row>
        <row r="109">
          <cell r="B109" t="str">
            <v>Önnur fjármálafyrirtæki / Other financial intermediaries</v>
          </cell>
          <cell r="C109" vm="2346">
            <v>2715.7399310000005</v>
          </cell>
          <cell r="D109" vm="49">
            <v>2186.027</v>
          </cell>
          <cell r="E109" vm="2347">
            <v>2236.0010000000002</v>
          </cell>
          <cell r="F109" vm="751">
            <v>1822.7802900000002</v>
          </cell>
          <cell r="G109" vm="751">
            <v>1822.7802900000002</v>
          </cell>
          <cell r="H109" vm="2111">
            <v>1717.6361830000001</v>
          </cell>
        </row>
        <row r="110">
          <cell r="B110" t="str">
            <v>Fjármálaleg hliðarstarfsemi / Financial auxiliaries</v>
          </cell>
          <cell r="C110" vm="2348">
            <v>1438.383</v>
          </cell>
          <cell r="D110" vm="9">
            <v>716.51700000000005</v>
          </cell>
          <cell r="E110" vm="2349">
            <v>876.56700000000001</v>
          </cell>
          <cell r="F110" vm="752">
            <v>777.51700000000005</v>
          </cell>
          <cell r="G110" vm="752">
            <v>777.51700000000005</v>
          </cell>
          <cell r="H110" vm="2112">
            <v>820.11</v>
          </cell>
        </row>
        <row r="111">
          <cell r="B111" t="str">
            <v>Innbyrðis fjármálastarfsemi / Captive financial institutions and money lenders</v>
          </cell>
          <cell r="C111" vm="2350">
            <v>17380.761394000001</v>
          </cell>
          <cell r="D111" vm="50">
            <v>13974.648622399998</v>
          </cell>
          <cell r="E111" vm="2351">
            <v>14545.4513477</v>
          </cell>
          <cell r="F111" vm="753">
            <v>6018.0698920000004</v>
          </cell>
          <cell r="G111" vm="753">
            <v>6018.0698920000004</v>
          </cell>
          <cell r="H111" vm="2113">
            <v>12972.062095000001</v>
          </cell>
        </row>
        <row r="112">
          <cell r="B112" t="str">
            <v>Vátryggingarfélög / Insurance companies</v>
          </cell>
          <cell r="C112" vm="2352">
            <v>3352.8294019999998</v>
          </cell>
          <cell r="D112" vm="10">
            <v>2270.7760509999994</v>
          </cell>
          <cell r="E112" vm="2353">
            <v>3273.3462319999999</v>
          </cell>
          <cell r="F112" vm="754">
            <v>3176.370786</v>
          </cell>
          <cell r="G112" vm="754">
            <v>3176.370786</v>
          </cell>
          <cell r="H112" vm="2114">
            <v>3671.8221769999996</v>
          </cell>
        </row>
        <row r="113">
          <cell r="B113" t="str">
            <v>Félagasamtök sem þjóna heimilum / Non-profit institutions serving households (NPISH)</v>
          </cell>
          <cell r="C113">
            <v>0</v>
          </cell>
          <cell r="D113">
            <v>0</v>
          </cell>
          <cell r="E113">
            <v>0</v>
          </cell>
          <cell r="F113">
            <v>0</v>
          </cell>
          <cell r="G113">
            <v>0</v>
          </cell>
          <cell r="H113">
            <v>0</v>
          </cell>
        </row>
        <row r="114">
          <cell r="B114" t="str">
            <v>Erlendir aðilar / Non-residents</v>
          </cell>
          <cell r="C114" vm="2354">
            <v>17269.088976700001</v>
          </cell>
          <cell r="D114" vm="11">
            <v>19578.883816600002</v>
          </cell>
          <cell r="E114" vm="2355">
            <v>23826.031790299992</v>
          </cell>
          <cell r="F114" vm="755">
            <v>33096.675207619999</v>
          </cell>
          <cell r="G114" vm="755">
            <v>33096.675207619999</v>
          </cell>
          <cell r="H114" vm="2115">
            <v>52041.3658621</v>
          </cell>
        </row>
        <row r="115">
          <cell r="B115" t="str">
            <v>Hlutdeildarskírteini /investment fund units</v>
          </cell>
          <cell r="C115" vm="2356">
            <v>26438.303560600001</v>
          </cell>
          <cell r="D115" vm="12">
            <v>24595.819981799996</v>
          </cell>
          <cell r="E115" vm="2357">
            <v>26145.3860073</v>
          </cell>
          <cell r="F115" vm="756">
            <v>35100.582071000004</v>
          </cell>
          <cell r="G115" vm="756">
            <v>35100.582071000004</v>
          </cell>
          <cell r="H115" vm="2116">
            <v>33970.260072999998</v>
          </cell>
        </row>
        <row r="116">
          <cell r="B116" t="str">
            <v>Innlendir aðilar /Residents</v>
          </cell>
          <cell r="C116" vm="2358">
            <v>10120.5327696</v>
          </cell>
          <cell r="D116" vm="51">
            <v>8983.4676757999987</v>
          </cell>
          <cell r="E116" vm="2359">
            <v>9698.9464223000014</v>
          </cell>
          <cell r="F116" vm="757">
            <v>19996.147856000003</v>
          </cell>
          <cell r="G116" vm="757">
            <v>19996.147856000003</v>
          </cell>
          <cell r="H116" vm="2117">
            <v>24391.544648999999</v>
          </cell>
        </row>
        <row r="117">
          <cell r="B117" t="str">
            <v>Peningamarkaðssjóðir / Money market funds (MMF)</v>
          </cell>
          <cell r="C117" vm="2360">
            <v>133.82900000000001</v>
          </cell>
          <cell r="D117" vm="52">
            <v>105.197</v>
          </cell>
          <cell r="E117" vm="2361">
            <v>50.96</v>
          </cell>
          <cell r="F117">
            <v>0</v>
          </cell>
          <cell r="G117">
            <v>0</v>
          </cell>
          <cell r="H117">
            <v>0</v>
          </cell>
        </row>
        <row r="118">
          <cell r="B118" t="str">
            <v>Aðrir verðbréfa- og fjárfestingarsjóðir / Other mutual and investment funds (other than MMF)</v>
          </cell>
          <cell r="C118" vm="2362">
            <v>9986.7037696000007</v>
          </cell>
          <cell r="D118" vm="53">
            <v>8878.2706757999986</v>
          </cell>
          <cell r="E118" vm="2363">
            <v>9647.9864223000022</v>
          </cell>
          <cell r="F118" vm="758">
            <v>19996.147856000003</v>
          </cell>
          <cell r="G118" vm="758">
            <v>19996.147856000003</v>
          </cell>
          <cell r="H118" vm="2118">
            <v>24391.544648999999</v>
          </cell>
        </row>
        <row r="119">
          <cell r="B119" t="str">
            <v>Erlendir aðilar / Non-residents</v>
          </cell>
          <cell r="C119" vm="2364">
            <v>16317.770790999999</v>
          </cell>
          <cell r="D119" vm="54">
            <v>15612.352306000001</v>
          </cell>
          <cell r="E119" vm="2365">
            <v>16446.439585</v>
          </cell>
          <cell r="F119" vm="759">
            <v>15104.434214999999</v>
          </cell>
          <cell r="G119" vm="759">
            <v>15104.434214999999</v>
          </cell>
          <cell r="H119" vm="2119">
            <v>9578.715424</v>
          </cell>
        </row>
        <row r="120">
          <cell r="B120" t="str">
            <v>Peningamarkaðssjóðir / Money market funds (MMF)</v>
          </cell>
          <cell r="C120" vm="2366">
            <v>694.86983999999995</v>
          </cell>
          <cell r="D120" vm="55">
            <v>882.82419100000004</v>
          </cell>
          <cell r="E120" vm="2367">
            <v>1039.6691820000001</v>
          </cell>
          <cell r="F120">
            <v>0</v>
          </cell>
          <cell r="G120">
            <v>0</v>
          </cell>
          <cell r="H120">
            <v>0</v>
          </cell>
        </row>
        <row r="121">
          <cell r="B121" t="str">
            <v>Aðrir verðbréfa- og fjárfestingarsjóðir / Other mutual and investment funds (other than MMF)</v>
          </cell>
          <cell r="C121" vm="2368">
            <v>15622.900951</v>
          </cell>
          <cell r="D121" vm="13">
            <v>14729.528115000001</v>
          </cell>
          <cell r="E121" vm="2369">
            <v>15406.770403</v>
          </cell>
          <cell r="F121" vm="760">
            <v>15104.434214999999</v>
          </cell>
          <cell r="G121" vm="760">
            <v>15104.434214999999</v>
          </cell>
          <cell r="H121" vm="2120">
            <v>9578.715424</v>
          </cell>
        </row>
        <row r="122">
          <cell r="B122" t="str">
            <v>Afleiðusamningar og kaupréttir</v>
          </cell>
          <cell r="C122" vm="2370">
            <v>130.104972</v>
          </cell>
          <cell r="D122" vm="14">
            <v>453.36693700000001</v>
          </cell>
          <cell r="E122" vm="2371">
            <v>399.81391499999995</v>
          </cell>
          <cell r="F122" vm="761">
            <v>654.90529865677354</v>
          </cell>
          <cell r="G122" vm="761">
            <v>654.90529865677354</v>
          </cell>
          <cell r="H122" vm="2121">
            <v>820.08593457738266</v>
          </cell>
        </row>
        <row r="123">
          <cell r="B123" t="str">
            <v>Valréttir / Options</v>
          </cell>
          <cell r="C123" vm="2372">
            <v>2.3790859999999996</v>
          </cell>
          <cell r="D123" vm="15">
            <v>9.2E-5</v>
          </cell>
          <cell r="E123">
            <v>0</v>
          </cell>
          <cell r="F123" vm="762">
            <v>3.9999999999999998E-6</v>
          </cell>
          <cell r="G123" vm="762">
            <v>3.9999999999999998E-6</v>
          </cell>
          <cell r="H123" vm="2122">
            <v>3.9999999999999998E-6</v>
          </cell>
        </row>
        <row r="124">
          <cell r="B124" t="str">
            <v>Innlendir aðilar /Residents</v>
          </cell>
          <cell r="C124" vm="2373">
            <v>2.3790859999999996</v>
          </cell>
          <cell r="D124" vm="16">
            <v>9.2E-5</v>
          </cell>
          <cell r="E124">
            <v>0</v>
          </cell>
          <cell r="F124" vm="763">
            <v>3.9999999999999998E-6</v>
          </cell>
          <cell r="G124" vm="763">
            <v>3.9999999999999998E-6</v>
          </cell>
          <cell r="H124" vm="2123">
            <v>3.9999999999999998E-6</v>
          </cell>
        </row>
        <row r="125">
          <cell r="B125" t="str">
            <v>Atvinnufyrirtæki / Non-financial companies</v>
          </cell>
          <cell r="C125">
            <v>0</v>
          </cell>
          <cell r="D125">
            <v>0</v>
          </cell>
          <cell r="E125">
            <v>0</v>
          </cell>
          <cell r="F125">
            <v>0</v>
          </cell>
          <cell r="G125">
            <v>0</v>
          </cell>
          <cell r="H125">
            <v>0</v>
          </cell>
        </row>
        <row r="126">
          <cell r="B126" t="str">
            <v>Fjármálageiri / Financial companies</v>
          </cell>
          <cell r="C126" vm="2374">
            <v>2.3790859999999996</v>
          </cell>
          <cell r="D126" vm="56">
            <v>9.2E-5</v>
          </cell>
          <cell r="E126">
            <v>0</v>
          </cell>
          <cell r="F126" vm="764">
            <v>3.9999999999999998E-6</v>
          </cell>
          <cell r="G126" vm="764">
            <v>3.9999999999999998E-6</v>
          </cell>
          <cell r="H126" vm="2124">
            <v>3.9999999999999998E-6</v>
          </cell>
        </row>
        <row r="127">
          <cell r="B127" t="str">
            <v>Innlánsstofnanir / Deposit money banks</v>
          </cell>
          <cell r="C127" vm="2375">
            <v>2.3790859999999996</v>
          </cell>
          <cell r="D127" vm="17">
            <v>9.2E-5</v>
          </cell>
          <cell r="E127">
            <v>0</v>
          </cell>
          <cell r="F127" vm="765">
            <v>3.9999999999999998E-6</v>
          </cell>
          <cell r="G127" vm="765">
            <v>3.9999999999999998E-6</v>
          </cell>
          <cell r="H127" vm="2125">
            <v>3.9999999999999998E-6</v>
          </cell>
        </row>
        <row r="128">
          <cell r="B128" t="str">
            <v>Innlánsstofnanir í slitameðferð / Deposit money banks in winding-up proceedings</v>
          </cell>
          <cell r="C128">
            <v>0</v>
          </cell>
          <cell r="D128">
            <v>0</v>
          </cell>
          <cell r="E128">
            <v>0</v>
          </cell>
          <cell r="F128">
            <v>0</v>
          </cell>
          <cell r="G128">
            <v>0</v>
          </cell>
          <cell r="H128">
            <v>0</v>
          </cell>
        </row>
        <row r="129">
          <cell r="B129" t="str">
            <v>Peningamarkaðssjóðir / Money market funds (MMF)</v>
          </cell>
          <cell r="C129">
            <v>0</v>
          </cell>
          <cell r="D129">
            <v>0</v>
          </cell>
          <cell r="E129">
            <v>0</v>
          </cell>
          <cell r="F129">
            <v>0</v>
          </cell>
          <cell r="G129">
            <v>0</v>
          </cell>
          <cell r="H129">
            <v>0</v>
          </cell>
        </row>
        <row r="130">
          <cell r="B130" t="str">
            <v>Aðrir verðbréfa- og fjárfestingarsjóðir / Other mutual and investment funds (other than MMF)</v>
          </cell>
          <cell r="C130">
            <v>0</v>
          </cell>
          <cell r="D130">
            <v>0</v>
          </cell>
          <cell r="E130">
            <v>0</v>
          </cell>
          <cell r="F130">
            <v>0</v>
          </cell>
          <cell r="G130">
            <v>0</v>
          </cell>
          <cell r="H130">
            <v>0</v>
          </cell>
        </row>
        <row r="131">
          <cell r="B131" t="str">
            <v>Önnur fjármálafyrirtæki / Other financial intermediaries</v>
          </cell>
          <cell r="C131">
            <v>0</v>
          </cell>
          <cell r="D131">
            <v>0</v>
          </cell>
          <cell r="E131">
            <v>0</v>
          </cell>
          <cell r="F131">
            <v>0</v>
          </cell>
          <cell r="G131">
            <v>0</v>
          </cell>
          <cell r="H131">
            <v>0</v>
          </cell>
        </row>
        <row r="132">
          <cell r="B132" t="str">
            <v>Önnur fjármálafyrirtæki í slitameðferð / Other financial intermediaries in winding-up proceedings</v>
          </cell>
          <cell r="C132">
            <v>0</v>
          </cell>
          <cell r="D132">
            <v>0</v>
          </cell>
          <cell r="E132">
            <v>0</v>
          </cell>
          <cell r="F132">
            <v>0</v>
          </cell>
          <cell r="G132">
            <v>0</v>
          </cell>
          <cell r="H132">
            <v>0</v>
          </cell>
        </row>
        <row r="133">
          <cell r="B133" t="str">
            <v>Fjármálaleg hliðarstarfsemi / Financial auxiliaries</v>
          </cell>
          <cell r="C133">
            <v>0</v>
          </cell>
          <cell r="D133">
            <v>0</v>
          </cell>
          <cell r="E133">
            <v>0</v>
          </cell>
          <cell r="F133">
            <v>0</v>
          </cell>
          <cell r="G133">
            <v>0</v>
          </cell>
          <cell r="H133">
            <v>0</v>
          </cell>
        </row>
        <row r="134">
          <cell r="B134" t="str">
            <v>Innbyrðis fjármálastarfsemi / Captive financial institutions and money lenders</v>
          </cell>
          <cell r="C134">
            <v>0</v>
          </cell>
          <cell r="D134">
            <v>0</v>
          </cell>
          <cell r="E134">
            <v>0</v>
          </cell>
          <cell r="F134">
            <v>0</v>
          </cell>
          <cell r="G134">
            <v>0</v>
          </cell>
          <cell r="H134">
            <v>0</v>
          </cell>
        </row>
        <row r="135">
          <cell r="B135" t="str">
            <v>Vátryggingarfélög / Insurance companies</v>
          </cell>
          <cell r="C135">
            <v>0</v>
          </cell>
          <cell r="D135">
            <v>0</v>
          </cell>
          <cell r="E135">
            <v>0</v>
          </cell>
          <cell r="F135">
            <v>0</v>
          </cell>
          <cell r="G135">
            <v>0</v>
          </cell>
          <cell r="H135">
            <v>0</v>
          </cell>
        </row>
        <row r="136">
          <cell r="B136" t="str">
            <v>Lífeyrissjóðir / Pension funds</v>
          </cell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</row>
        <row r="137">
          <cell r="B137" t="str">
            <v>Hið opinbera / General government</v>
          </cell>
          <cell r="C137">
            <v>0</v>
          </cell>
          <cell r="D137">
            <v>0</v>
          </cell>
          <cell r="E137">
            <v>0</v>
          </cell>
          <cell r="F137">
            <v>0</v>
          </cell>
          <cell r="G137">
            <v>0</v>
          </cell>
          <cell r="H137">
            <v>0</v>
          </cell>
        </row>
        <row r="138">
          <cell r="B138" t="str">
            <v>Ríkissjóður / Treasury and govt. Institutions</v>
          </cell>
          <cell r="C138">
            <v>0</v>
          </cell>
          <cell r="D138">
            <v>0</v>
          </cell>
          <cell r="E138">
            <v>0</v>
          </cell>
          <cell r="F138">
            <v>0</v>
          </cell>
          <cell r="G138">
            <v>0</v>
          </cell>
          <cell r="H138">
            <v>0</v>
          </cell>
        </row>
        <row r="139">
          <cell r="B139" t="str">
            <v>Sveitarfélög / Municipalities</v>
          </cell>
          <cell r="C139">
            <v>0</v>
          </cell>
          <cell r="D139">
            <v>0</v>
          </cell>
          <cell r="E139">
            <v>0</v>
          </cell>
          <cell r="F139">
            <v>0</v>
          </cell>
          <cell r="G139">
            <v>0</v>
          </cell>
          <cell r="H139">
            <v>0</v>
          </cell>
        </row>
        <row r="140">
          <cell r="B140" t="str">
            <v>Heimili / Households</v>
          </cell>
          <cell r="C140">
            <v>0</v>
          </cell>
          <cell r="D140">
            <v>0</v>
          </cell>
          <cell r="E140">
            <v>0</v>
          </cell>
          <cell r="F140">
            <v>0</v>
          </cell>
          <cell r="G140">
            <v>0</v>
          </cell>
          <cell r="H140">
            <v>0</v>
          </cell>
        </row>
        <row r="141">
          <cell r="B141" t="str">
            <v>Félagasamtök sem þjóna heimilum / Non-profit institutions serving households (NPISH)</v>
          </cell>
          <cell r="C141">
            <v>0</v>
          </cell>
          <cell r="D141">
            <v>0</v>
          </cell>
          <cell r="E141">
            <v>0</v>
          </cell>
          <cell r="F141">
            <v>0</v>
          </cell>
          <cell r="G141">
            <v>0</v>
          </cell>
          <cell r="H141">
            <v>0</v>
          </cell>
        </row>
        <row r="142">
          <cell r="B142" t="str">
            <v>Erlendir aðilar / Non-residents</v>
          </cell>
          <cell r="C142">
            <v>0</v>
          </cell>
          <cell r="D142">
            <v>0</v>
          </cell>
          <cell r="E142">
            <v>0</v>
          </cell>
          <cell r="F142" vm="766">
            <v>0</v>
          </cell>
          <cell r="G142" vm="766">
            <v>0</v>
          </cell>
          <cell r="H142" vm="2126">
            <v>0</v>
          </cell>
        </row>
        <row r="143">
          <cell r="B143" t="str">
            <v>Framvirkir samningar / Forward contracts</v>
          </cell>
          <cell r="C143" vm="2376">
            <v>123.84399999999999</v>
          </cell>
          <cell r="D143" vm="57">
            <v>381.30200000000002</v>
          </cell>
          <cell r="E143" vm="2377">
            <v>308.70499999999998</v>
          </cell>
          <cell r="F143" vm="767">
            <v>456.4299716567736</v>
          </cell>
          <cell r="G143" vm="767">
            <v>456.4299716567736</v>
          </cell>
          <cell r="H143" vm="2127">
            <v>480.15281857738285</v>
          </cell>
        </row>
        <row r="144">
          <cell r="B144" t="str">
            <v>Innlendir aðilar /Residents</v>
          </cell>
          <cell r="C144" vm="2378">
            <v>123.84399999999999</v>
          </cell>
          <cell r="D144" vm="58">
            <v>381.30200000000002</v>
          </cell>
          <cell r="E144" vm="2379">
            <v>308.70499999999998</v>
          </cell>
          <cell r="F144" vm="768">
            <v>456.4299716567736</v>
          </cell>
          <cell r="G144" vm="768">
            <v>456.4299716567736</v>
          </cell>
          <cell r="H144" vm="2128">
            <v>480.15281857738285</v>
          </cell>
        </row>
        <row r="145">
          <cell r="B145" t="str">
            <v>Atvinnufyrirtæki / Non-financial companies</v>
          </cell>
          <cell r="C145" vm="2380">
            <v>3.0550000000000002</v>
          </cell>
          <cell r="D145" vm="18">
            <v>5.0000000000000001E-3</v>
          </cell>
          <cell r="E145">
            <v>0</v>
          </cell>
          <cell r="F145">
            <v>0</v>
          </cell>
          <cell r="G145">
            <v>0</v>
          </cell>
          <cell r="H145">
            <v>0</v>
          </cell>
        </row>
        <row r="146">
          <cell r="B146" t="str">
            <v>Fjármálageiri / Financial companies</v>
          </cell>
          <cell r="C146" vm="2381">
            <v>120.789</v>
          </cell>
          <cell r="D146" vm="59">
            <v>381.29700000000003</v>
          </cell>
          <cell r="E146" vm="2382">
            <v>308.70499999999998</v>
          </cell>
          <cell r="F146" vm="769">
            <v>456.4299716567736</v>
          </cell>
          <cell r="G146" vm="769">
            <v>456.4299716567736</v>
          </cell>
          <cell r="H146" vm="2129">
            <v>480.15281857738285</v>
          </cell>
        </row>
        <row r="147">
          <cell r="B147" t="str">
            <v>Innlánsstofnanir / Deposit money banks</v>
          </cell>
          <cell r="C147" vm="2383">
            <v>120.789</v>
          </cell>
          <cell r="D147" vm="19">
            <v>381.29700000000003</v>
          </cell>
          <cell r="E147" vm="2384">
            <v>308.70499999999998</v>
          </cell>
          <cell r="F147" vm="770">
            <v>456.4299716567736</v>
          </cell>
          <cell r="G147" vm="770">
            <v>456.4299716567736</v>
          </cell>
          <cell r="H147" vm="2130">
            <v>480.15281857738285</v>
          </cell>
        </row>
        <row r="148">
          <cell r="B148" t="str">
            <v>Innlánsstofnanir í slitameðferð / Deposit money banks in winding-up proceedings</v>
          </cell>
          <cell r="C148">
            <v>0</v>
          </cell>
          <cell r="D148">
            <v>0</v>
          </cell>
          <cell r="E148">
            <v>0</v>
          </cell>
          <cell r="F148">
            <v>0</v>
          </cell>
          <cell r="G148">
            <v>0</v>
          </cell>
          <cell r="H148">
            <v>0</v>
          </cell>
        </row>
        <row r="149">
          <cell r="B149" t="str">
            <v>Peningamarkaðssjóðir / Money market funds (MMF)</v>
          </cell>
          <cell r="C149">
            <v>0</v>
          </cell>
          <cell r="D149">
            <v>0</v>
          </cell>
          <cell r="E149">
            <v>0</v>
          </cell>
          <cell r="F149">
            <v>0</v>
          </cell>
          <cell r="G149">
            <v>0</v>
          </cell>
          <cell r="H149">
            <v>0</v>
          </cell>
        </row>
        <row r="150">
          <cell r="B150" t="str">
            <v>Aðrir verðbréfa- og fjárfestingarsjóðir / Other mutual and investment funds (other than MMF)</v>
          </cell>
          <cell r="C150">
            <v>0</v>
          </cell>
          <cell r="D150">
            <v>0</v>
          </cell>
          <cell r="E150">
            <v>0</v>
          </cell>
          <cell r="F150">
            <v>0</v>
          </cell>
          <cell r="G150">
            <v>0</v>
          </cell>
          <cell r="H150">
            <v>0</v>
          </cell>
        </row>
        <row r="151">
          <cell r="B151" t="str">
            <v>Önnur fjármálafyrirtæki / Other financial intermediaries</v>
          </cell>
          <cell r="C151">
            <v>0</v>
          </cell>
          <cell r="D151">
            <v>0</v>
          </cell>
          <cell r="E151">
            <v>0</v>
          </cell>
          <cell r="F151">
            <v>0</v>
          </cell>
          <cell r="G151">
            <v>0</v>
          </cell>
          <cell r="H151">
            <v>0</v>
          </cell>
        </row>
        <row r="152">
          <cell r="B152" t="str">
            <v>Önnur fjármálafyrirtæki í slitameðferð / Other financial intermediaries in winding-up proceedings</v>
          </cell>
          <cell r="C152">
            <v>0</v>
          </cell>
          <cell r="D152">
            <v>0</v>
          </cell>
          <cell r="E152">
            <v>0</v>
          </cell>
          <cell r="F152">
            <v>0</v>
          </cell>
          <cell r="G152">
            <v>0</v>
          </cell>
          <cell r="H152">
            <v>0</v>
          </cell>
        </row>
        <row r="153">
          <cell r="B153" t="str">
            <v>Fjármálaleg hliðarstarfsemi / Financial auxiliaries</v>
          </cell>
          <cell r="C153">
            <v>0</v>
          </cell>
          <cell r="D153">
            <v>0</v>
          </cell>
          <cell r="E153">
            <v>0</v>
          </cell>
          <cell r="F153">
            <v>0</v>
          </cell>
          <cell r="G153">
            <v>0</v>
          </cell>
          <cell r="H153">
            <v>0</v>
          </cell>
        </row>
        <row r="154">
          <cell r="B154" t="str">
            <v>Innbyrðis fjármálastarfsemi / Captive financial institutions and money lenders</v>
          </cell>
          <cell r="C154">
            <v>0</v>
          </cell>
          <cell r="D154">
            <v>0</v>
          </cell>
          <cell r="E154">
            <v>0</v>
          </cell>
          <cell r="F154">
            <v>0</v>
          </cell>
          <cell r="G154">
            <v>0</v>
          </cell>
          <cell r="H154">
            <v>0</v>
          </cell>
        </row>
        <row r="155">
          <cell r="B155" t="str">
            <v>Vátryggingarfélög / Insurance companies</v>
          </cell>
          <cell r="C155">
            <v>0</v>
          </cell>
          <cell r="D155">
            <v>0</v>
          </cell>
          <cell r="E155">
            <v>0</v>
          </cell>
          <cell r="F155">
            <v>0</v>
          </cell>
          <cell r="G155">
            <v>0</v>
          </cell>
          <cell r="H155">
            <v>0</v>
          </cell>
        </row>
        <row r="156">
          <cell r="B156" t="str">
            <v>Lífeyrissjóðir / Pension funds</v>
          </cell>
          <cell r="C156">
            <v>0</v>
          </cell>
          <cell r="D156">
            <v>0</v>
          </cell>
          <cell r="E156">
            <v>0</v>
          </cell>
          <cell r="F156">
            <v>0</v>
          </cell>
          <cell r="G156">
            <v>0</v>
          </cell>
          <cell r="H156">
            <v>0</v>
          </cell>
        </row>
        <row r="157">
          <cell r="B157" t="str">
            <v>Hið opinbera / General government</v>
          </cell>
          <cell r="C157">
            <v>0</v>
          </cell>
          <cell r="D157">
            <v>0</v>
          </cell>
          <cell r="E157">
            <v>0</v>
          </cell>
          <cell r="F157">
            <v>0</v>
          </cell>
          <cell r="G157">
            <v>0</v>
          </cell>
          <cell r="H157">
            <v>0</v>
          </cell>
        </row>
        <row r="158">
          <cell r="B158" t="str">
            <v>Ríkissjóður / Treasury and govt. Institutions</v>
          </cell>
          <cell r="C158">
            <v>0</v>
          </cell>
          <cell r="D158">
            <v>0</v>
          </cell>
          <cell r="E158">
            <v>0</v>
          </cell>
          <cell r="F158">
            <v>0</v>
          </cell>
          <cell r="G158">
            <v>0</v>
          </cell>
          <cell r="H158">
            <v>0</v>
          </cell>
        </row>
        <row r="159">
          <cell r="B159" t="str">
            <v>Sveitarfélög / Municipalities</v>
          </cell>
          <cell r="C159">
            <v>0</v>
          </cell>
          <cell r="D159">
            <v>0</v>
          </cell>
          <cell r="E159">
            <v>0</v>
          </cell>
          <cell r="F159">
            <v>0</v>
          </cell>
          <cell r="G159">
            <v>0</v>
          </cell>
          <cell r="H159">
            <v>0</v>
          </cell>
        </row>
        <row r="160">
          <cell r="B160" t="str">
            <v>Heimili / Households</v>
          </cell>
          <cell r="C160">
            <v>0</v>
          </cell>
          <cell r="D160">
            <v>0</v>
          </cell>
          <cell r="E160">
            <v>0</v>
          </cell>
          <cell r="F160">
            <v>0</v>
          </cell>
          <cell r="G160">
            <v>0</v>
          </cell>
          <cell r="H160">
            <v>0</v>
          </cell>
        </row>
        <row r="161">
          <cell r="B161" t="str">
            <v>Félagasamtök sem þjóna heimilum / Non-profit institutions serving households (NPISH)</v>
          </cell>
          <cell r="C161">
            <v>0</v>
          </cell>
          <cell r="D161">
            <v>0</v>
          </cell>
          <cell r="E161">
            <v>0</v>
          </cell>
          <cell r="F161">
            <v>0</v>
          </cell>
          <cell r="G161">
            <v>0</v>
          </cell>
          <cell r="H161">
            <v>0</v>
          </cell>
        </row>
        <row r="162">
          <cell r="B162" t="str">
            <v>Erlendir aðilar / Non-residents</v>
          </cell>
          <cell r="C162">
            <v>0</v>
          </cell>
          <cell r="D162">
            <v>0</v>
          </cell>
          <cell r="E162">
            <v>0</v>
          </cell>
          <cell r="F162">
            <v>0</v>
          </cell>
          <cell r="G162">
            <v>0</v>
          </cell>
          <cell r="H162">
            <v>0</v>
          </cell>
        </row>
        <row r="163">
          <cell r="B163" t="str">
            <v>Skiptasamningar / Swap contracts</v>
          </cell>
          <cell r="C163" vm="2385">
            <v>3.8818860000000002</v>
          </cell>
          <cell r="D163" vm="20">
            <v>72.064845000000005</v>
          </cell>
          <cell r="E163" vm="2386">
            <v>91.108914999999996</v>
          </cell>
          <cell r="F163" vm="771">
            <v>198.475323</v>
          </cell>
          <cell r="G163" vm="771">
            <v>198.475323</v>
          </cell>
          <cell r="H163" vm="2131">
            <v>339.93311200000005</v>
          </cell>
        </row>
        <row r="164">
          <cell r="B164" t="str">
            <v>Innlendir aðilar /Residents</v>
          </cell>
          <cell r="C164" vm="2387">
            <v>3.8818860000000002</v>
          </cell>
          <cell r="D164" vm="21">
            <v>72.064845000000005</v>
          </cell>
          <cell r="E164" vm="2388">
            <v>91.108914999999996</v>
          </cell>
          <cell r="F164" vm="772">
            <v>198.475323</v>
          </cell>
          <cell r="G164" vm="772">
            <v>198.475323</v>
          </cell>
          <cell r="H164" vm="2132">
            <v>339.93311200000005</v>
          </cell>
        </row>
        <row r="165">
          <cell r="B165" t="str">
            <v>Atvinnufyrirtæki / Non-financial companies</v>
          </cell>
          <cell r="C165">
            <v>0</v>
          </cell>
          <cell r="D165" vm="60">
            <v>17.929016000000001</v>
          </cell>
          <cell r="E165" vm="2389">
            <v>29.690553999999995</v>
          </cell>
          <cell r="F165" vm="773">
            <v>90.506</v>
          </cell>
          <cell r="G165" vm="773">
            <v>90.506</v>
          </cell>
          <cell r="H165" vm="2133">
            <v>278.31799999999998</v>
          </cell>
        </row>
        <row r="166">
          <cell r="B166" t="str">
            <v>Fjármálageiri / Financial companies</v>
          </cell>
          <cell r="C166" vm="2390">
            <v>3.8818860000000002</v>
          </cell>
          <cell r="D166" vm="61">
            <v>54.135829000000001</v>
          </cell>
          <cell r="E166" vm="2391">
            <v>61.418360999999997</v>
          </cell>
          <cell r="F166" vm="774">
            <v>107.969323</v>
          </cell>
          <cell r="G166" vm="774">
            <v>107.969323</v>
          </cell>
          <cell r="H166" vm="2134">
            <v>61.615112000000003</v>
          </cell>
        </row>
        <row r="167">
          <cell r="B167" t="str">
            <v>Innlánsstofnanir / Deposit money banks</v>
          </cell>
          <cell r="C167" vm="2392">
            <v>3.8818860000000002</v>
          </cell>
          <cell r="D167" vm="38">
            <v>51.923286999999995</v>
          </cell>
          <cell r="E167" vm="2393">
            <v>61.068958000000002</v>
          </cell>
          <cell r="F167" vm="775">
            <v>107.969323</v>
          </cell>
          <cell r="G167" vm="775">
            <v>107.969323</v>
          </cell>
          <cell r="H167" vm="2135">
            <v>61.615112000000003</v>
          </cell>
        </row>
        <row r="168">
          <cell r="B168" t="str">
            <v>Innlánsstofnanir í slitameðferð / Deposit money banks in winding-up proceedings</v>
          </cell>
          <cell r="C168">
            <v>0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</row>
        <row r="169">
          <cell r="B169" t="str">
            <v>Peningamarkaðssjóðir / Money market funds (MMF)</v>
          </cell>
          <cell r="C169">
            <v>0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</row>
        <row r="170">
          <cell r="B170" t="str">
            <v>Aðrir verðbréfa- og fjárfestingarsjóðir / Other mutual and investment funds (other than MMF)</v>
          </cell>
          <cell r="C170">
            <v>0</v>
          </cell>
          <cell r="D170" vm="22">
            <v>2.212542</v>
          </cell>
          <cell r="E170" vm="2394">
            <v>0.34940300000000002</v>
          </cell>
          <cell r="F170">
            <v>0</v>
          </cell>
          <cell r="G170">
            <v>0</v>
          </cell>
          <cell r="H170">
            <v>0</v>
          </cell>
        </row>
        <row r="171">
          <cell r="B171" t="str">
            <v>Önnur fjármálafyrirtæki / Other financial intermediaries</v>
          </cell>
          <cell r="C171">
            <v>0</v>
          </cell>
          <cell r="D171">
            <v>0</v>
          </cell>
          <cell r="E171">
            <v>0</v>
          </cell>
          <cell r="F171">
            <v>0</v>
          </cell>
          <cell r="G171">
            <v>0</v>
          </cell>
          <cell r="H171">
            <v>0</v>
          </cell>
        </row>
        <row r="172">
          <cell r="B172" t="str">
            <v>Önnur fjármálafyrirtæki í slitameðferð / Other financial intermediaries in winding-up proceedings</v>
          </cell>
          <cell r="C172">
            <v>0</v>
          </cell>
          <cell r="D172">
            <v>0</v>
          </cell>
          <cell r="E172">
            <v>0</v>
          </cell>
          <cell r="F172">
            <v>0</v>
          </cell>
          <cell r="G172">
            <v>0</v>
          </cell>
          <cell r="H172">
            <v>0</v>
          </cell>
        </row>
        <row r="173">
          <cell r="B173" t="str">
            <v>Fjármálaleg hliðarstarfsemi / Financial auxiliaries</v>
          </cell>
          <cell r="C173">
            <v>0</v>
          </cell>
          <cell r="D173">
            <v>0</v>
          </cell>
          <cell r="E173">
            <v>0</v>
          </cell>
          <cell r="F173">
            <v>0</v>
          </cell>
          <cell r="G173">
            <v>0</v>
          </cell>
          <cell r="H173">
            <v>0</v>
          </cell>
        </row>
        <row r="174">
          <cell r="B174" t="str">
            <v>Innbyrðis fjármálastarfsemi / Captive financial institutions and money lenders</v>
          </cell>
          <cell r="C174">
            <v>0</v>
          </cell>
          <cell r="D174">
            <v>0</v>
          </cell>
          <cell r="E174">
            <v>0</v>
          </cell>
          <cell r="F174">
            <v>0</v>
          </cell>
          <cell r="G174">
            <v>0</v>
          </cell>
          <cell r="H174">
            <v>0</v>
          </cell>
        </row>
        <row r="175">
          <cell r="B175" t="str">
            <v>Vátryggingarfélög / Insurance companies</v>
          </cell>
          <cell r="C175">
            <v>0</v>
          </cell>
          <cell r="D175">
            <v>0</v>
          </cell>
          <cell r="E175">
            <v>0</v>
          </cell>
          <cell r="F175">
            <v>0</v>
          </cell>
          <cell r="G175">
            <v>0</v>
          </cell>
          <cell r="H175">
            <v>0</v>
          </cell>
        </row>
        <row r="176">
          <cell r="B176" t="str">
            <v>Lífeyrissjóðir / Pension funds</v>
          </cell>
          <cell r="C176">
            <v>0</v>
          </cell>
          <cell r="D176">
            <v>0</v>
          </cell>
          <cell r="E176">
            <v>0</v>
          </cell>
          <cell r="F176">
            <v>0</v>
          </cell>
          <cell r="G176">
            <v>0</v>
          </cell>
          <cell r="H176">
            <v>0</v>
          </cell>
        </row>
        <row r="177">
          <cell r="B177" t="str">
            <v>Hið opinbera / General government</v>
          </cell>
          <cell r="C177">
            <v>0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</row>
        <row r="178">
          <cell r="B178" t="str">
            <v>Ríkissjóður / Treasury and govt. Institutions</v>
          </cell>
          <cell r="C178">
            <v>0</v>
          </cell>
          <cell r="D178">
            <v>0</v>
          </cell>
          <cell r="E178">
            <v>0</v>
          </cell>
          <cell r="F178">
            <v>0</v>
          </cell>
          <cell r="G178">
            <v>0</v>
          </cell>
          <cell r="H178">
            <v>0</v>
          </cell>
        </row>
        <row r="179">
          <cell r="B179" t="str">
            <v>Sveitarfélög / Municipalities</v>
          </cell>
          <cell r="C179">
            <v>0</v>
          </cell>
          <cell r="D179">
            <v>0</v>
          </cell>
          <cell r="E179">
            <v>0</v>
          </cell>
          <cell r="F179">
            <v>0</v>
          </cell>
          <cell r="G179">
            <v>0</v>
          </cell>
          <cell r="H179">
            <v>0</v>
          </cell>
        </row>
        <row r="180">
          <cell r="B180" t="str">
            <v>Heimili / Households</v>
          </cell>
          <cell r="C180">
            <v>0</v>
          </cell>
          <cell r="D180">
            <v>0</v>
          </cell>
          <cell r="E180">
            <v>0</v>
          </cell>
          <cell r="F180">
            <v>0</v>
          </cell>
          <cell r="G180">
            <v>0</v>
          </cell>
          <cell r="H180">
            <v>0</v>
          </cell>
        </row>
        <row r="181">
          <cell r="B181" t="str">
            <v>Félagasamtök sem þjóna heimilum / Non-profit institutions serving households (NPISH)</v>
          </cell>
          <cell r="C181">
            <v>0</v>
          </cell>
          <cell r="D181">
            <v>0</v>
          </cell>
          <cell r="E181">
            <v>0</v>
          </cell>
          <cell r="F181">
            <v>0</v>
          </cell>
          <cell r="G181">
            <v>0</v>
          </cell>
          <cell r="H181">
            <v>0</v>
          </cell>
        </row>
        <row r="182">
          <cell r="B182" t="str">
            <v>Erlendir aðilar / Non-residents</v>
          </cell>
          <cell r="C182">
            <v>0</v>
          </cell>
          <cell r="D182">
            <v>0</v>
          </cell>
          <cell r="E182">
            <v>0</v>
          </cell>
          <cell r="F182">
            <v>0</v>
          </cell>
          <cell r="G182">
            <v>0</v>
          </cell>
          <cell r="H182">
            <v>0</v>
          </cell>
        </row>
        <row r="183">
          <cell r="B183" t="str">
            <v>Aðrar eignir / Other assets</v>
          </cell>
          <cell r="C183" vm="2395">
            <v>496.85085979820002</v>
          </cell>
          <cell r="D183" vm="23">
            <v>247.69518019500001</v>
          </cell>
          <cell r="E183" vm="2396">
            <v>1188.9726188538002</v>
          </cell>
          <cell r="F183" vm="776">
            <v>2117.18897909</v>
          </cell>
          <cell r="G183" vm="776">
            <v>2117.18897909</v>
          </cell>
          <cell r="H183" vm="2136">
            <v>2381.9762632700003</v>
          </cell>
        </row>
        <row r="184">
          <cell r="B184" t="str">
            <v>Viðskiptakröfur / Accounts receivable</v>
          </cell>
          <cell r="C184" vm="2397">
            <v>143.3531543782</v>
          </cell>
          <cell r="D184" vm="24">
            <v>27.032811194999997</v>
          </cell>
          <cell r="E184" vm="2398">
            <v>190.79120608700001</v>
          </cell>
          <cell r="F184" vm="777">
            <v>1635.94897909</v>
          </cell>
          <cell r="G184" vm="777">
            <v>1635.94897909</v>
          </cell>
          <cell r="H184" vm="2137">
            <v>466.71626327000001</v>
          </cell>
        </row>
        <row r="185">
          <cell r="B185" t="str">
            <v>Aðrar eignir ót.a.st. / Other assets n.i.e.</v>
          </cell>
          <cell r="C185" vm="2399">
            <v>353.49770541999999</v>
          </cell>
          <cell r="D185" vm="25">
            <v>220.66236900000001</v>
          </cell>
          <cell r="E185" vm="2400">
            <v>998.18141276680001</v>
          </cell>
          <cell r="F185" vm="778">
            <v>481.24</v>
          </cell>
          <cell r="G185" vm="778">
            <v>481.24</v>
          </cell>
          <cell r="H185" vm="2138">
            <v>1915.26</v>
          </cell>
        </row>
        <row r="186">
          <cell r="B186" t="str">
            <v>Aðrar innlendar eignir / Other domestic assets</v>
          </cell>
          <cell r="C186" vm="2401">
            <v>353.49770541999999</v>
          </cell>
          <cell r="D186" vm="62">
            <v>220.66236900000001</v>
          </cell>
          <cell r="E186" vm="2402">
            <v>919.21241276680007</v>
          </cell>
          <cell r="F186" vm="779">
            <v>481.24</v>
          </cell>
          <cell r="G186" vm="779">
            <v>481.24</v>
          </cell>
          <cell r="H186" vm="2139">
            <v>1915.26</v>
          </cell>
        </row>
        <row r="187">
          <cell r="B187" t="str">
            <v>Aðrar erlendar eignir / Other foreign assets</v>
          </cell>
          <cell r="C187">
            <v>0</v>
          </cell>
          <cell r="D187">
            <v>0</v>
          </cell>
          <cell r="E187" vm="2403">
            <v>78.968999999999994</v>
          </cell>
          <cell r="F187">
            <v>0</v>
          </cell>
          <cell r="G187">
            <v>0</v>
          </cell>
          <cell r="H187">
            <v>0</v>
          </cell>
        </row>
        <row r="188">
          <cell r="B188" t="str">
            <v>Fastafjármunir og óefnislegar eignir</v>
          </cell>
          <cell r="C188">
            <v>0</v>
          </cell>
          <cell r="D188">
            <v>0</v>
          </cell>
          <cell r="E188">
            <v>0</v>
          </cell>
          <cell r="F188" vm="780">
            <v>0</v>
          </cell>
          <cell r="G188" vm="780">
            <v>0</v>
          </cell>
          <cell r="H188" vm="2140">
            <v>0</v>
          </cell>
        </row>
        <row r="191">
          <cell r="B191" t="str">
            <v>Skuldir / Liabilities</v>
          </cell>
          <cell r="C191" vm="2404">
            <v>132695.58097490403</v>
          </cell>
          <cell r="D191" vm="26">
            <v>117650.81883596198</v>
          </cell>
          <cell r="E191" vm="2405">
            <v>128096.55136302259</v>
          </cell>
          <cell r="F191" vm="781">
            <v>134989.34768821677</v>
          </cell>
          <cell r="G191" vm="781">
            <v>134989.34768821677</v>
          </cell>
          <cell r="H191" vm="2141">
            <v>158738.3777375838</v>
          </cell>
        </row>
        <row r="192">
          <cell r="B192" t="str">
            <v>Markaðsskuldabréf og víxlar</v>
          </cell>
          <cell r="C192">
            <v>0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</row>
        <row r="193">
          <cell r="B193" t="str">
            <v>Verðbréfaútgáfa</v>
          </cell>
          <cell r="C193">
            <v>0</v>
          </cell>
          <cell r="D193">
            <v>0</v>
          </cell>
          <cell r="E193">
            <v>0</v>
          </cell>
          <cell r="F193">
            <v>0</v>
          </cell>
          <cell r="G193">
            <v>0</v>
          </cell>
          <cell r="H193">
            <v>0</v>
          </cell>
        </row>
        <row r="194">
          <cell r="B194" t="str">
            <v>Verðbréfaútgáfa, óverðtryggð</v>
          </cell>
          <cell r="C194">
            <v>0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</row>
        <row r="195">
          <cell r="B195" t="str">
            <v>Innlend verðbréfaútgáfa / Domestic securities issue</v>
          </cell>
          <cell r="C195">
            <v>0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</row>
        <row r="196">
          <cell r="B196" t="str">
            <v>Erlend verðbréfaútgáfa / Foreign securities issue</v>
          </cell>
          <cell r="C196">
            <v>0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</row>
        <row r="197">
          <cell r="B197" t="str">
            <v>Verðbréfaútgáfa, verðtryggð</v>
          </cell>
          <cell r="C197">
            <v>0</v>
          </cell>
          <cell r="D197">
            <v>0</v>
          </cell>
          <cell r="E197">
            <v>0</v>
          </cell>
          <cell r="F197">
            <v>0</v>
          </cell>
          <cell r="G197">
            <v>0</v>
          </cell>
          <cell r="H197">
            <v>0</v>
          </cell>
        </row>
        <row r="198">
          <cell r="B198" t="str">
            <v>Innlend verðbréfaútgáfa / Domestic securities issue</v>
          </cell>
          <cell r="C198">
            <v>0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</row>
        <row r="199">
          <cell r="B199" t="str">
            <v>Erlend verðbréfaútgáfa / Foreign securities issue</v>
          </cell>
          <cell r="C199">
            <v>0</v>
          </cell>
          <cell r="D199">
            <v>0</v>
          </cell>
          <cell r="E199">
            <v>0</v>
          </cell>
          <cell r="F199">
            <v>0</v>
          </cell>
          <cell r="G199">
            <v>0</v>
          </cell>
          <cell r="H199">
            <v>0</v>
          </cell>
        </row>
        <row r="200">
          <cell r="B200" t="str">
            <v>Verðbréfaútgáfa, víxlar</v>
          </cell>
          <cell r="C200">
            <v>0</v>
          </cell>
          <cell r="D200">
            <v>0</v>
          </cell>
          <cell r="E200">
            <v>0</v>
          </cell>
          <cell r="F200">
            <v>0</v>
          </cell>
          <cell r="G200">
            <v>0</v>
          </cell>
          <cell r="H200">
            <v>0</v>
          </cell>
        </row>
        <row r="201">
          <cell r="B201" t="str">
            <v>Innlend verðbréfaútgáfa / Domestic securities issue</v>
          </cell>
          <cell r="C201">
            <v>0</v>
          </cell>
          <cell r="D201">
            <v>0</v>
          </cell>
          <cell r="E201">
            <v>0</v>
          </cell>
          <cell r="F201">
            <v>0</v>
          </cell>
          <cell r="G201">
            <v>0</v>
          </cell>
          <cell r="H201">
            <v>0</v>
          </cell>
        </row>
        <row r="202">
          <cell r="B202" t="str">
            <v>Erlend verðbréfaútgáfa / Foreign securities issue</v>
          </cell>
          <cell r="C202">
            <v>0</v>
          </cell>
          <cell r="D202">
            <v>0</v>
          </cell>
          <cell r="E202">
            <v>0</v>
          </cell>
          <cell r="F202">
            <v>0</v>
          </cell>
          <cell r="G202">
            <v>0</v>
          </cell>
          <cell r="H202">
            <v>0</v>
          </cell>
        </row>
        <row r="203">
          <cell r="B203" t="str">
            <v>Beinar lántökur / Direct borrowing</v>
          </cell>
          <cell r="C203" vm="2406">
            <v>964.66073699999993</v>
          </cell>
          <cell r="D203">
            <v>0</v>
          </cell>
          <cell r="E203">
            <v>0</v>
          </cell>
          <cell r="F203">
            <v>0</v>
          </cell>
          <cell r="G203">
            <v>0</v>
          </cell>
          <cell r="H203">
            <v>0</v>
          </cell>
        </row>
        <row r="204">
          <cell r="B204" t="str">
            <v>Verðtryggð lán / Indexed bond issue</v>
          </cell>
          <cell r="C204">
            <v>0</v>
          </cell>
          <cell r="D204">
            <v>0</v>
          </cell>
          <cell r="E204">
            <v>0</v>
          </cell>
          <cell r="F204">
            <v>0</v>
          </cell>
          <cell r="G204">
            <v>0</v>
          </cell>
          <cell r="H204">
            <v>0</v>
          </cell>
        </row>
        <row r="205">
          <cell r="B205" t="str">
            <v>Innlendir aðilar /Residents</v>
          </cell>
          <cell r="C205">
            <v>0</v>
          </cell>
          <cell r="D205">
            <v>0</v>
          </cell>
          <cell r="E205">
            <v>0</v>
          </cell>
          <cell r="F205">
            <v>0</v>
          </cell>
          <cell r="G205">
            <v>0</v>
          </cell>
          <cell r="H205">
            <v>0</v>
          </cell>
        </row>
        <row r="206">
          <cell r="B206" t="str">
            <v>Atvinnufyrirtæki / Non-financial companies</v>
          </cell>
          <cell r="C206">
            <v>0</v>
          </cell>
          <cell r="D206">
            <v>0</v>
          </cell>
          <cell r="E206">
            <v>0</v>
          </cell>
          <cell r="F206">
            <v>0</v>
          </cell>
          <cell r="G206">
            <v>0</v>
          </cell>
          <cell r="H206">
            <v>0</v>
          </cell>
        </row>
        <row r="207">
          <cell r="B207" t="str">
            <v>Fjármálageiri / Financial companies</v>
          </cell>
          <cell r="C207">
            <v>0</v>
          </cell>
          <cell r="D207">
            <v>0</v>
          </cell>
          <cell r="E207">
            <v>0</v>
          </cell>
          <cell r="F207">
            <v>0</v>
          </cell>
          <cell r="G207">
            <v>0</v>
          </cell>
          <cell r="H207">
            <v>0</v>
          </cell>
        </row>
        <row r="208">
          <cell r="B208" t="str">
            <v>Innlánsstofnanir / Deposit money banks</v>
          </cell>
          <cell r="C208">
            <v>0</v>
          </cell>
          <cell r="D208">
            <v>0</v>
          </cell>
          <cell r="E208">
            <v>0</v>
          </cell>
          <cell r="F208">
            <v>0</v>
          </cell>
          <cell r="G208">
            <v>0</v>
          </cell>
          <cell r="H208">
            <v>0</v>
          </cell>
        </row>
        <row r="209">
          <cell r="B209" t="str">
            <v>Peningamarkaðssjóðir / Money market funds (MMF)</v>
          </cell>
          <cell r="C209">
            <v>0</v>
          </cell>
          <cell r="D209">
            <v>0</v>
          </cell>
          <cell r="E209">
            <v>0</v>
          </cell>
          <cell r="F209">
            <v>0</v>
          </cell>
          <cell r="G209">
            <v>0</v>
          </cell>
          <cell r="H209">
            <v>0</v>
          </cell>
        </row>
        <row r="210">
          <cell r="B210" t="str">
            <v>Aðrir verðbréfa- og fjárfestingarsjóðir / Other mutual and investment funds (other than MMF)</v>
          </cell>
          <cell r="C210">
            <v>0</v>
          </cell>
          <cell r="D210">
            <v>0</v>
          </cell>
          <cell r="E210">
            <v>0</v>
          </cell>
          <cell r="F210">
            <v>0</v>
          </cell>
          <cell r="G210">
            <v>0</v>
          </cell>
          <cell r="H210">
            <v>0</v>
          </cell>
        </row>
        <row r="211">
          <cell r="B211" t="str">
            <v>Önnur fjármálafyrirtæki / Other financial intermediaries</v>
          </cell>
          <cell r="C211">
            <v>0</v>
          </cell>
          <cell r="D211">
            <v>0</v>
          </cell>
          <cell r="E211">
            <v>0</v>
          </cell>
          <cell r="F211">
            <v>0</v>
          </cell>
          <cell r="G211">
            <v>0</v>
          </cell>
          <cell r="H211">
            <v>0</v>
          </cell>
        </row>
        <row r="212">
          <cell r="B212" t="str">
            <v>Fjármálaleg hliðarstarfsemi / Financial auxiliaries</v>
          </cell>
          <cell r="C212">
            <v>0</v>
          </cell>
          <cell r="D212">
            <v>0</v>
          </cell>
          <cell r="E212">
            <v>0</v>
          </cell>
          <cell r="F212">
            <v>0</v>
          </cell>
          <cell r="G212">
            <v>0</v>
          </cell>
          <cell r="H212">
            <v>0</v>
          </cell>
        </row>
        <row r="213">
          <cell r="B213" t="str">
            <v>Innbyrðis fjármálastarfsemi / Captive financial institutions and money lenders</v>
          </cell>
          <cell r="C213">
            <v>0</v>
          </cell>
          <cell r="D213">
            <v>0</v>
          </cell>
          <cell r="E213">
            <v>0</v>
          </cell>
          <cell r="F213">
            <v>0</v>
          </cell>
          <cell r="G213">
            <v>0</v>
          </cell>
          <cell r="H213">
            <v>0</v>
          </cell>
        </row>
        <row r="214">
          <cell r="B214" t="str">
            <v>Vátryggingarfélög / Insurance companies</v>
          </cell>
          <cell r="C214">
            <v>0</v>
          </cell>
          <cell r="D214">
            <v>0</v>
          </cell>
          <cell r="E214">
            <v>0</v>
          </cell>
          <cell r="F214">
            <v>0</v>
          </cell>
          <cell r="G214">
            <v>0</v>
          </cell>
          <cell r="H214">
            <v>0</v>
          </cell>
        </row>
        <row r="215">
          <cell r="B215" t="str">
            <v>Lífeyrissjóðir / Pension funds</v>
          </cell>
          <cell r="C215">
            <v>0</v>
          </cell>
          <cell r="D215">
            <v>0</v>
          </cell>
          <cell r="E215">
            <v>0</v>
          </cell>
          <cell r="F215">
            <v>0</v>
          </cell>
          <cell r="G215">
            <v>0</v>
          </cell>
          <cell r="H215">
            <v>0</v>
          </cell>
        </row>
        <row r="216">
          <cell r="B216" t="str">
            <v>Hið opinbera / General government</v>
          </cell>
          <cell r="C216">
            <v>0</v>
          </cell>
          <cell r="D216">
            <v>0</v>
          </cell>
          <cell r="E216">
            <v>0</v>
          </cell>
          <cell r="F216">
            <v>0</v>
          </cell>
          <cell r="G216">
            <v>0</v>
          </cell>
          <cell r="H216">
            <v>0</v>
          </cell>
        </row>
        <row r="217">
          <cell r="B217" t="str">
            <v>Ríkissjóður / Treasury and govt. Institutions</v>
          </cell>
          <cell r="C217">
            <v>0</v>
          </cell>
          <cell r="D217">
            <v>0</v>
          </cell>
          <cell r="E217">
            <v>0</v>
          </cell>
          <cell r="F217">
            <v>0</v>
          </cell>
          <cell r="G217">
            <v>0</v>
          </cell>
          <cell r="H217">
            <v>0</v>
          </cell>
        </row>
        <row r="218">
          <cell r="B218" t="str">
            <v>Sveitarfélög / Municipalities</v>
          </cell>
          <cell r="C218">
            <v>0</v>
          </cell>
          <cell r="D218">
            <v>0</v>
          </cell>
          <cell r="E218">
            <v>0</v>
          </cell>
          <cell r="F218">
            <v>0</v>
          </cell>
          <cell r="G218">
            <v>0</v>
          </cell>
          <cell r="H218">
            <v>0</v>
          </cell>
        </row>
        <row r="219">
          <cell r="B219" t="str">
            <v>Erlendir aðilar / Non-residents</v>
          </cell>
          <cell r="C219">
            <v>0</v>
          </cell>
          <cell r="D219">
            <v>0</v>
          </cell>
          <cell r="E219">
            <v>0</v>
          </cell>
          <cell r="F219">
            <v>0</v>
          </cell>
          <cell r="G219">
            <v>0</v>
          </cell>
          <cell r="H219">
            <v>0</v>
          </cell>
        </row>
        <row r="220">
          <cell r="B220" t="str">
            <v>Önnur lán / Other bond issue</v>
          </cell>
          <cell r="C220" vm="2407">
            <v>964.66073699999993</v>
          </cell>
          <cell r="D220">
            <v>0</v>
          </cell>
          <cell r="E220">
            <v>0</v>
          </cell>
          <cell r="F220">
            <v>0</v>
          </cell>
          <cell r="G220">
            <v>0</v>
          </cell>
          <cell r="H220">
            <v>0</v>
          </cell>
        </row>
        <row r="221">
          <cell r="B221" t="str">
            <v>Innlendir aðilar /Residents</v>
          </cell>
          <cell r="C221" vm="2408">
            <v>964.66073699999993</v>
          </cell>
          <cell r="D221">
            <v>0</v>
          </cell>
          <cell r="E221">
            <v>0</v>
          </cell>
          <cell r="F221">
            <v>0</v>
          </cell>
          <cell r="G221">
            <v>0</v>
          </cell>
          <cell r="H221">
            <v>0</v>
          </cell>
        </row>
        <row r="222">
          <cell r="B222" t="str">
            <v>Atvinnufyrirtæki / Non-financial companies</v>
          </cell>
          <cell r="C222">
            <v>0</v>
          </cell>
          <cell r="D222">
            <v>0</v>
          </cell>
          <cell r="E222">
            <v>0</v>
          </cell>
          <cell r="F222">
            <v>0</v>
          </cell>
          <cell r="G222">
            <v>0</v>
          </cell>
          <cell r="H222">
            <v>0</v>
          </cell>
        </row>
        <row r="223">
          <cell r="B223" t="str">
            <v>Fjármálageiri / Financial companies</v>
          </cell>
          <cell r="C223" vm="2409">
            <v>964.66073699999993</v>
          </cell>
          <cell r="D223">
            <v>0</v>
          </cell>
          <cell r="E223">
            <v>0</v>
          </cell>
          <cell r="F223">
            <v>0</v>
          </cell>
          <cell r="G223">
            <v>0</v>
          </cell>
          <cell r="H223">
            <v>0</v>
          </cell>
        </row>
        <row r="224">
          <cell r="B224" t="str">
            <v>Innlánsstofnanir / Deposit money banks</v>
          </cell>
          <cell r="C224">
            <v>0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</row>
        <row r="225">
          <cell r="B225" t="str">
            <v>Peningamarkaðssjóðir / Money market funds (MMF)</v>
          </cell>
          <cell r="C225">
            <v>0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</row>
        <row r="226">
          <cell r="B226" t="str">
            <v>Aðrir verðbréfa- og fjárfestingarsjóðir / Other mutual and investment funds (other than MMF)</v>
          </cell>
          <cell r="C226">
            <v>0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</row>
        <row r="227">
          <cell r="B227" t="str">
            <v>Önnur fjármálafyrirtæki / Other financial intermediaries</v>
          </cell>
          <cell r="C227" vm="2410">
            <v>964.66073699999993</v>
          </cell>
          <cell r="D227">
            <v>0</v>
          </cell>
          <cell r="E227">
            <v>0</v>
          </cell>
          <cell r="F227">
            <v>0</v>
          </cell>
          <cell r="G227">
            <v>0</v>
          </cell>
          <cell r="H227">
            <v>0</v>
          </cell>
        </row>
        <row r="228">
          <cell r="B228" t="str">
            <v>Fjármálaleg hliðarstarfsemi / Financial auxiliaries</v>
          </cell>
          <cell r="C228">
            <v>0</v>
          </cell>
          <cell r="D228">
            <v>0</v>
          </cell>
          <cell r="E228">
            <v>0</v>
          </cell>
          <cell r="F228">
            <v>0</v>
          </cell>
          <cell r="G228">
            <v>0</v>
          </cell>
          <cell r="H228">
            <v>0</v>
          </cell>
        </row>
        <row r="229">
          <cell r="B229" t="str">
            <v>Innbyrðis fjármálastarfsemi / Captive financial institutions and money lenders</v>
          </cell>
          <cell r="C229">
            <v>0</v>
          </cell>
          <cell r="D229">
            <v>0</v>
          </cell>
          <cell r="E229">
            <v>0</v>
          </cell>
          <cell r="F229">
            <v>0</v>
          </cell>
          <cell r="G229">
            <v>0</v>
          </cell>
          <cell r="H229">
            <v>0</v>
          </cell>
        </row>
        <row r="230">
          <cell r="B230" t="str">
            <v>Vátryggingarfélög / Insurance companies</v>
          </cell>
          <cell r="C230">
            <v>0</v>
          </cell>
          <cell r="D230">
            <v>0</v>
          </cell>
          <cell r="E230">
            <v>0</v>
          </cell>
          <cell r="F230">
            <v>0</v>
          </cell>
          <cell r="G230">
            <v>0</v>
          </cell>
          <cell r="H230">
            <v>0</v>
          </cell>
        </row>
        <row r="231">
          <cell r="B231" t="str">
            <v>Lífeyrissjóðir / Pension funds</v>
          </cell>
          <cell r="C231">
            <v>0</v>
          </cell>
          <cell r="D231">
            <v>0</v>
          </cell>
          <cell r="E231">
            <v>0</v>
          </cell>
          <cell r="F231">
            <v>0</v>
          </cell>
          <cell r="G231">
            <v>0</v>
          </cell>
          <cell r="H231">
            <v>0</v>
          </cell>
        </row>
        <row r="232">
          <cell r="B232" t="str">
            <v>Hið opinbera / General government</v>
          </cell>
          <cell r="C232">
            <v>0</v>
          </cell>
          <cell r="D232">
            <v>0</v>
          </cell>
          <cell r="E232">
            <v>0</v>
          </cell>
          <cell r="F232">
            <v>0</v>
          </cell>
          <cell r="G232">
            <v>0</v>
          </cell>
          <cell r="H232">
            <v>0</v>
          </cell>
        </row>
        <row r="233">
          <cell r="B233" t="str">
            <v>Ríkissjóður / Treasury and govt. Institutions</v>
          </cell>
          <cell r="C233">
            <v>0</v>
          </cell>
          <cell r="D233">
            <v>0</v>
          </cell>
          <cell r="E233">
            <v>0</v>
          </cell>
          <cell r="F233">
            <v>0</v>
          </cell>
          <cell r="G233">
            <v>0</v>
          </cell>
          <cell r="H233">
            <v>0</v>
          </cell>
        </row>
        <row r="234">
          <cell r="B234" t="str">
            <v>Sveitarfélög / Municipalities</v>
          </cell>
          <cell r="C234">
            <v>0</v>
          </cell>
          <cell r="D234">
            <v>0</v>
          </cell>
          <cell r="E234">
            <v>0</v>
          </cell>
          <cell r="F234">
            <v>0</v>
          </cell>
          <cell r="G234">
            <v>0</v>
          </cell>
          <cell r="H234">
            <v>0</v>
          </cell>
        </row>
        <row r="235">
          <cell r="B235" t="str">
            <v>Erlendir aðilar / Non-residents</v>
          </cell>
          <cell r="C235">
            <v>0</v>
          </cell>
          <cell r="D235">
            <v>0</v>
          </cell>
          <cell r="E235">
            <v>0</v>
          </cell>
          <cell r="F235">
            <v>0</v>
          </cell>
          <cell r="G235">
            <v>0</v>
          </cell>
          <cell r="H235">
            <v>0</v>
          </cell>
        </row>
        <row r="236">
          <cell r="B236" t="str">
            <v>Hlutabréf og hlutdeildarskírteini / Equities and investment fund units</v>
          </cell>
          <cell r="C236" vm="2411">
            <v>129253.37144300004</v>
          </cell>
          <cell r="D236" vm="27">
            <v>116137.10907439998</v>
          </cell>
          <cell r="E236" vm="2412">
            <v>126250.83090400002</v>
          </cell>
          <cell r="F236" vm="782">
            <v>133968.91450723188</v>
          </cell>
          <cell r="G236" vm="782">
            <v>133968.91450723188</v>
          </cell>
          <cell r="H236" vm="2142">
            <v>156072.56571215671</v>
          </cell>
        </row>
        <row r="239">
          <cell r="B239" t="str">
            <v>Afleiðusamningar / Derivatives</v>
          </cell>
          <cell r="C239" vm="2413">
            <v>22.073895</v>
          </cell>
          <cell r="D239" vm="28">
            <v>32.028565</v>
          </cell>
          <cell r="E239" vm="2414">
            <v>56.356822000000001</v>
          </cell>
          <cell r="F239" vm="783">
            <v>29.283000000000001</v>
          </cell>
          <cell r="G239" vm="783">
            <v>29.283000000000001</v>
          </cell>
          <cell r="H239" vm="2143">
            <v>115.02380870784667</v>
          </cell>
        </row>
        <row r="241">
          <cell r="B241" t="str">
            <v>Valréttir / Options</v>
          </cell>
          <cell r="C241">
            <v>0</v>
          </cell>
          <cell r="D241">
            <v>0</v>
          </cell>
          <cell r="E241">
            <v>0</v>
          </cell>
          <cell r="F241">
            <v>0</v>
          </cell>
          <cell r="G241">
            <v>0</v>
          </cell>
          <cell r="H241">
            <v>0</v>
          </cell>
        </row>
        <row r="242">
          <cell r="B242" t="str">
            <v>Innlendir aðilar /Residents</v>
          </cell>
          <cell r="C242">
            <v>0</v>
          </cell>
          <cell r="D242">
            <v>0</v>
          </cell>
          <cell r="E242">
            <v>0</v>
          </cell>
          <cell r="F242">
            <v>0</v>
          </cell>
          <cell r="G242">
            <v>0</v>
          </cell>
          <cell r="H242">
            <v>0</v>
          </cell>
        </row>
        <row r="243">
          <cell r="B243" t="str">
            <v>Atvinnufyrirtæki / Non-financial companies</v>
          </cell>
          <cell r="C243">
            <v>0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</row>
        <row r="244">
          <cell r="B244" t="str">
            <v>Fjármálageiri / Financial companies</v>
          </cell>
          <cell r="C244">
            <v>0</v>
          </cell>
          <cell r="D244">
            <v>0</v>
          </cell>
          <cell r="E244">
            <v>0</v>
          </cell>
          <cell r="F244">
            <v>0</v>
          </cell>
          <cell r="G244">
            <v>0</v>
          </cell>
          <cell r="H244">
            <v>0</v>
          </cell>
        </row>
        <row r="245">
          <cell r="B245" t="str">
            <v>Innlánsstofnanir / Deposit money banks</v>
          </cell>
          <cell r="C245">
            <v>0</v>
          </cell>
          <cell r="D245">
            <v>0</v>
          </cell>
          <cell r="E245">
            <v>0</v>
          </cell>
          <cell r="F245">
            <v>0</v>
          </cell>
          <cell r="G245">
            <v>0</v>
          </cell>
          <cell r="H245">
            <v>0</v>
          </cell>
        </row>
        <row r="246">
          <cell r="B246" t="str">
            <v>Innlánsstofnanir í slitameðferð / Deposit money banks in winding-up proceedings</v>
          </cell>
          <cell r="C246">
            <v>0</v>
          </cell>
          <cell r="D246">
            <v>0</v>
          </cell>
          <cell r="E246">
            <v>0</v>
          </cell>
          <cell r="F246">
            <v>0</v>
          </cell>
          <cell r="G246">
            <v>0</v>
          </cell>
          <cell r="H246">
            <v>0</v>
          </cell>
        </row>
        <row r="247">
          <cell r="B247" t="str">
            <v>Peningamarkaðssjóðir / Money market funds (MMF)</v>
          </cell>
          <cell r="C247">
            <v>0</v>
          </cell>
          <cell r="D247">
            <v>0</v>
          </cell>
          <cell r="E247">
            <v>0</v>
          </cell>
          <cell r="F247">
            <v>0</v>
          </cell>
          <cell r="G247">
            <v>0</v>
          </cell>
          <cell r="H247">
            <v>0</v>
          </cell>
        </row>
        <row r="248">
          <cell r="B248" t="str">
            <v>Aðrir verðbréfa- og fjárfestingarsjóðir / Other mutual and investment funds (other than MMF)</v>
          </cell>
          <cell r="C248">
            <v>0</v>
          </cell>
          <cell r="D248">
            <v>0</v>
          </cell>
          <cell r="E248">
            <v>0</v>
          </cell>
          <cell r="F248">
            <v>0</v>
          </cell>
          <cell r="G248">
            <v>0</v>
          </cell>
          <cell r="H248">
            <v>0</v>
          </cell>
        </row>
        <row r="249">
          <cell r="B249" t="str">
            <v>Önnur fjármálafyrirtæki / Other financial intermediaries</v>
          </cell>
          <cell r="C249">
            <v>0</v>
          </cell>
          <cell r="D249">
            <v>0</v>
          </cell>
          <cell r="E249">
            <v>0</v>
          </cell>
          <cell r="F249">
            <v>0</v>
          </cell>
          <cell r="G249">
            <v>0</v>
          </cell>
          <cell r="H249">
            <v>0</v>
          </cell>
        </row>
        <row r="250">
          <cell r="B250" t="str">
            <v>Önnur fjármálafyrirtæki í slitameðferð / Other financial intermediaries in winding-up proceedings</v>
          </cell>
          <cell r="C250">
            <v>0</v>
          </cell>
          <cell r="D250">
            <v>0</v>
          </cell>
          <cell r="E250">
            <v>0</v>
          </cell>
          <cell r="F250">
            <v>0</v>
          </cell>
          <cell r="G250">
            <v>0</v>
          </cell>
          <cell r="H250">
            <v>0</v>
          </cell>
        </row>
        <row r="251">
          <cell r="B251" t="str">
            <v>Fjármálaleg hliðarstarfsemi / Financial auxiliaries</v>
          </cell>
          <cell r="C251">
            <v>0</v>
          </cell>
          <cell r="D251">
            <v>0</v>
          </cell>
          <cell r="E251">
            <v>0</v>
          </cell>
          <cell r="F251">
            <v>0</v>
          </cell>
          <cell r="G251">
            <v>0</v>
          </cell>
          <cell r="H251">
            <v>0</v>
          </cell>
        </row>
        <row r="252">
          <cell r="B252" t="str">
            <v>Innbyrðis fjármálastarfsemi / Captive financial institutions and money lenders</v>
          </cell>
          <cell r="C252">
            <v>0</v>
          </cell>
          <cell r="D252">
            <v>0</v>
          </cell>
          <cell r="E252">
            <v>0</v>
          </cell>
          <cell r="F252">
            <v>0</v>
          </cell>
          <cell r="G252">
            <v>0</v>
          </cell>
          <cell r="H252">
            <v>0</v>
          </cell>
        </row>
        <row r="253">
          <cell r="B253" t="str">
            <v>Vátryggingarfélög / Insurance companies</v>
          </cell>
          <cell r="C253">
            <v>0</v>
          </cell>
          <cell r="D253">
            <v>0</v>
          </cell>
          <cell r="E253">
            <v>0</v>
          </cell>
          <cell r="F253">
            <v>0</v>
          </cell>
          <cell r="G253">
            <v>0</v>
          </cell>
          <cell r="H253">
            <v>0</v>
          </cell>
        </row>
        <row r="254">
          <cell r="B254" t="str">
            <v>Lífeyrissjóðir / Pension funds</v>
          </cell>
          <cell r="C254">
            <v>0</v>
          </cell>
          <cell r="D254">
            <v>0</v>
          </cell>
          <cell r="E254">
            <v>0</v>
          </cell>
          <cell r="F254">
            <v>0</v>
          </cell>
          <cell r="G254">
            <v>0</v>
          </cell>
          <cell r="H254">
            <v>0</v>
          </cell>
        </row>
        <row r="255">
          <cell r="B255" t="str">
            <v>Hið opinbera / General government</v>
          </cell>
          <cell r="C255">
            <v>0</v>
          </cell>
          <cell r="D255">
            <v>0</v>
          </cell>
          <cell r="E255">
            <v>0</v>
          </cell>
          <cell r="F255">
            <v>0</v>
          </cell>
          <cell r="G255">
            <v>0</v>
          </cell>
          <cell r="H255">
            <v>0</v>
          </cell>
        </row>
        <row r="256">
          <cell r="B256" t="str">
            <v>Ríkissjóður / Treasury and govt. Institutions</v>
          </cell>
          <cell r="C256">
            <v>0</v>
          </cell>
          <cell r="D256">
            <v>0</v>
          </cell>
          <cell r="E256">
            <v>0</v>
          </cell>
          <cell r="F256">
            <v>0</v>
          </cell>
          <cell r="G256">
            <v>0</v>
          </cell>
          <cell r="H256">
            <v>0</v>
          </cell>
        </row>
        <row r="257">
          <cell r="B257" t="str">
            <v>Sveitarfélög / Municipalities</v>
          </cell>
          <cell r="C257">
            <v>0</v>
          </cell>
          <cell r="D257">
            <v>0</v>
          </cell>
          <cell r="E257">
            <v>0</v>
          </cell>
          <cell r="F257">
            <v>0</v>
          </cell>
          <cell r="G257">
            <v>0</v>
          </cell>
          <cell r="H257">
            <v>0</v>
          </cell>
        </row>
        <row r="258">
          <cell r="B258" t="str">
            <v>Heimili / Households</v>
          </cell>
          <cell r="C258">
            <v>0</v>
          </cell>
          <cell r="D258">
            <v>0</v>
          </cell>
          <cell r="E258">
            <v>0</v>
          </cell>
          <cell r="F258">
            <v>0</v>
          </cell>
          <cell r="G258">
            <v>0</v>
          </cell>
          <cell r="H258">
            <v>0</v>
          </cell>
        </row>
        <row r="259">
          <cell r="B259" t="str">
            <v>Félagasamtök sem þjóna heimilum / Non-profit institutions serving households (NPISH)</v>
          </cell>
          <cell r="C259">
            <v>0</v>
          </cell>
          <cell r="D259">
            <v>0</v>
          </cell>
          <cell r="E259">
            <v>0</v>
          </cell>
          <cell r="F259">
            <v>0</v>
          </cell>
          <cell r="G259">
            <v>0</v>
          </cell>
          <cell r="H259">
            <v>0</v>
          </cell>
        </row>
        <row r="260">
          <cell r="B260" t="str">
            <v>Erlendir aðilar / Non-residents</v>
          </cell>
          <cell r="C260">
            <v>0</v>
          </cell>
          <cell r="D260">
            <v>0</v>
          </cell>
          <cell r="E260">
            <v>0</v>
          </cell>
          <cell r="F260">
            <v>0</v>
          </cell>
          <cell r="G260">
            <v>0</v>
          </cell>
          <cell r="H260">
            <v>0</v>
          </cell>
        </row>
        <row r="261">
          <cell r="B261" t="str">
            <v>Framvirkir samningar / Forward contracts</v>
          </cell>
          <cell r="C261" vm="2415">
            <v>20.606000000000002</v>
          </cell>
          <cell r="D261" vm="29">
            <v>11.183</v>
          </cell>
          <cell r="E261" vm="2416">
            <v>22.86</v>
          </cell>
          <cell r="F261" vm="784">
            <v>19.626000000000001</v>
          </cell>
          <cell r="G261" vm="784">
            <v>19.626000000000001</v>
          </cell>
          <cell r="H261" vm="2144">
            <v>63.16380870784667</v>
          </cell>
        </row>
        <row r="262">
          <cell r="B262" t="str">
            <v>Innlendir aðilar /Residents</v>
          </cell>
          <cell r="C262" vm="2417">
            <v>20.606000000000002</v>
          </cell>
          <cell r="D262" vm="30">
            <v>11.183</v>
          </cell>
          <cell r="E262" vm="2418">
            <v>22.86</v>
          </cell>
          <cell r="F262" vm="785">
            <v>19.626000000000001</v>
          </cell>
          <cell r="G262" vm="785">
            <v>19.626000000000001</v>
          </cell>
          <cell r="H262" vm="2145">
            <v>63.16380870784667</v>
          </cell>
        </row>
        <row r="263">
          <cell r="B263" t="str">
            <v>Atvinnufyrirtæki / Non-financial companies</v>
          </cell>
          <cell r="C263">
            <v>0</v>
          </cell>
          <cell r="D263">
            <v>0</v>
          </cell>
          <cell r="E263">
            <v>0</v>
          </cell>
          <cell r="F263">
            <v>0</v>
          </cell>
          <cell r="G263">
            <v>0</v>
          </cell>
          <cell r="H263">
            <v>0</v>
          </cell>
        </row>
        <row r="264">
          <cell r="B264" t="str">
            <v>Fjármálageiri / Financial companies</v>
          </cell>
          <cell r="C264" vm="2419">
            <v>20.606000000000002</v>
          </cell>
          <cell r="D264" vm="31">
            <v>11.183</v>
          </cell>
          <cell r="E264" vm="2420">
            <v>22.86</v>
          </cell>
          <cell r="F264" vm="786">
            <v>19.626000000000001</v>
          </cell>
          <cell r="G264" vm="786">
            <v>19.626000000000001</v>
          </cell>
          <cell r="H264" vm="2146">
            <v>63.16380870784667</v>
          </cell>
        </row>
        <row r="265">
          <cell r="B265" t="str">
            <v>Innlánsstofnanir / Deposit money banks</v>
          </cell>
          <cell r="C265" vm="2421">
            <v>20.606000000000002</v>
          </cell>
          <cell r="D265" vm="32">
            <v>11.183</v>
          </cell>
          <cell r="E265" vm="2422">
            <v>22.86</v>
          </cell>
          <cell r="F265" vm="787">
            <v>19.626000000000001</v>
          </cell>
          <cell r="G265" vm="787">
            <v>19.626000000000001</v>
          </cell>
          <cell r="H265" vm="2147">
            <v>63.16380870784667</v>
          </cell>
        </row>
        <row r="266">
          <cell r="B266" t="str">
            <v>Innlánsstofnanir í slitameðferð / Deposit money banks in winding-up proceedings</v>
          </cell>
          <cell r="C266">
            <v>0</v>
          </cell>
          <cell r="D266">
            <v>0</v>
          </cell>
          <cell r="E266">
            <v>0</v>
          </cell>
          <cell r="F266">
            <v>0</v>
          </cell>
          <cell r="G266">
            <v>0</v>
          </cell>
          <cell r="H266">
            <v>0</v>
          </cell>
        </row>
        <row r="267">
          <cell r="B267" t="str">
            <v>Peningamarkaðssjóðir / Money market funds (MMF)</v>
          </cell>
          <cell r="C267">
            <v>0</v>
          </cell>
          <cell r="D267">
            <v>0</v>
          </cell>
          <cell r="E267">
            <v>0</v>
          </cell>
          <cell r="F267">
            <v>0</v>
          </cell>
          <cell r="G267">
            <v>0</v>
          </cell>
          <cell r="H267">
            <v>0</v>
          </cell>
        </row>
        <row r="268">
          <cell r="B268" t="str">
            <v>Aðrir verðbréfa- og fjárfestingarsjóðir / Other mutual and investment funds (other than MMF)</v>
          </cell>
          <cell r="C268">
            <v>0</v>
          </cell>
          <cell r="D268">
            <v>0</v>
          </cell>
          <cell r="E268">
            <v>0</v>
          </cell>
          <cell r="F268">
            <v>0</v>
          </cell>
          <cell r="G268">
            <v>0</v>
          </cell>
          <cell r="H268">
            <v>0</v>
          </cell>
        </row>
        <row r="269">
          <cell r="B269" t="str">
            <v>Önnur fjármálafyrirtæki / Other financial intermediaries</v>
          </cell>
          <cell r="C269">
            <v>0</v>
          </cell>
          <cell r="D269">
            <v>0</v>
          </cell>
          <cell r="E269">
            <v>0</v>
          </cell>
          <cell r="F269">
            <v>0</v>
          </cell>
          <cell r="G269">
            <v>0</v>
          </cell>
          <cell r="H269">
            <v>0</v>
          </cell>
        </row>
        <row r="270">
          <cell r="B270" t="str">
            <v>Önnur fjármálafyrirtæki í slitameðferð / Other financial intermediaries in winding-up proceedings</v>
          </cell>
          <cell r="C270">
            <v>0</v>
          </cell>
          <cell r="D270">
            <v>0</v>
          </cell>
          <cell r="E270">
            <v>0</v>
          </cell>
          <cell r="F270">
            <v>0</v>
          </cell>
          <cell r="G270">
            <v>0</v>
          </cell>
          <cell r="H270">
            <v>0</v>
          </cell>
        </row>
        <row r="271">
          <cell r="B271" t="str">
            <v>Fjármálaleg hliðarstarfsemi / Financial auxiliaries</v>
          </cell>
          <cell r="C271">
            <v>0</v>
          </cell>
          <cell r="D271">
            <v>0</v>
          </cell>
          <cell r="E271">
            <v>0</v>
          </cell>
          <cell r="F271">
            <v>0</v>
          </cell>
          <cell r="G271">
            <v>0</v>
          </cell>
          <cell r="H271">
            <v>0</v>
          </cell>
        </row>
        <row r="272">
          <cell r="B272" t="str">
            <v>Innbyrðis fjármálastarfsemi / Captive financial institutions and money lenders</v>
          </cell>
          <cell r="C272">
            <v>0</v>
          </cell>
          <cell r="D272">
            <v>0</v>
          </cell>
          <cell r="E272">
            <v>0</v>
          </cell>
          <cell r="F272">
            <v>0</v>
          </cell>
          <cell r="G272">
            <v>0</v>
          </cell>
          <cell r="H272">
            <v>0</v>
          </cell>
        </row>
        <row r="273">
          <cell r="B273" t="str">
            <v>Vátryggingarfélög / Insurance companies</v>
          </cell>
          <cell r="C273">
            <v>0</v>
          </cell>
          <cell r="D273">
            <v>0</v>
          </cell>
          <cell r="E273">
            <v>0</v>
          </cell>
          <cell r="F273">
            <v>0</v>
          </cell>
          <cell r="G273">
            <v>0</v>
          </cell>
          <cell r="H273">
            <v>0</v>
          </cell>
        </row>
        <row r="274">
          <cell r="B274" t="str">
            <v>Lífeyrissjóðir / Pension funds</v>
          </cell>
          <cell r="C274">
            <v>0</v>
          </cell>
          <cell r="D274">
            <v>0</v>
          </cell>
          <cell r="E274">
            <v>0</v>
          </cell>
          <cell r="F274">
            <v>0</v>
          </cell>
          <cell r="G274">
            <v>0</v>
          </cell>
          <cell r="H274">
            <v>0</v>
          </cell>
        </row>
        <row r="275">
          <cell r="B275" t="str">
            <v>Hið opinbera / General government</v>
          </cell>
          <cell r="C275">
            <v>0</v>
          </cell>
          <cell r="D275">
            <v>0</v>
          </cell>
          <cell r="E275">
            <v>0</v>
          </cell>
          <cell r="F275">
            <v>0</v>
          </cell>
          <cell r="G275">
            <v>0</v>
          </cell>
          <cell r="H275">
            <v>0</v>
          </cell>
        </row>
        <row r="276">
          <cell r="B276" t="str">
            <v>Ríkissjóður / Treasury and govt. Institutions</v>
          </cell>
          <cell r="C276">
            <v>0</v>
          </cell>
          <cell r="D276">
            <v>0</v>
          </cell>
          <cell r="E276">
            <v>0</v>
          </cell>
          <cell r="F276">
            <v>0</v>
          </cell>
          <cell r="G276">
            <v>0</v>
          </cell>
          <cell r="H276">
            <v>0</v>
          </cell>
        </row>
        <row r="277">
          <cell r="B277" t="str">
            <v>Sveitarfélög / Municipalities</v>
          </cell>
          <cell r="C277">
            <v>0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</row>
        <row r="278">
          <cell r="B278" t="str">
            <v>Heimili / Households</v>
          </cell>
          <cell r="C278">
            <v>0</v>
          </cell>
          <cell r="D278">
            <v>0</v>
          </cell>
          <cell r="E278">
            <v>0</v>
          </cell>
          <cell r="F278">
            <v>0</v>
          </cell>
          <cell r="G278">
            <v>0</v>
          </cell>
          <cell r="H278">
            <v>0</v>
          </cell>
        </row>
        <row r="279">
          <cell r="B279" t="str">
            <v>Félagasamtök sem þjóna heimilum / Non-profit institutions serving households (NPISH)</v>
          </cell>
          <cell r="C279">
            <v>0</v>
          </cell>
          <cell r="D279">
            <v>0</v>
          </cell>
          <cell r="E279">
            <v>0</v>
          </cell>
          <cell r="F279">
            <v>0</v>
          </cell>
          <cell r="G279">
            <v>0</v>
          </cell>
          <cell r="H279">
            <v>0</v>
          </cell>
        </row>
        <row r="280">
          <cell r="B280" t="str">
            <v>Erlendir aðilar / Non-residents</v>
          </cell>
          <cell r="C280">
            <v>0</v>
          </cell>
          <cell r="D280">
            <v>0</v>
          </cell>
          <cell r="E280">
            <v>0</v>
          </cell>
          <cell r="F280">
            <v>0</v>
          </cell>
          <cell r="G280">
            <v>0</v>
          </cell>
          <cell r="H280">
            <v>0</v>
          </cell>
        </row>
        <row r="281">
          <cell r="B281" t="str">
            <v>Skiptasamningar / Swap contracts</v>
          </cell>
          <cell r="C281" vm="2423">
            <v>1.4678949999999999</v>
          </cell>
          <cell r="D281" vm="33">
            <v>20.845564999999997</v>
          </cell>
          <cell r="E281" vm="2424">
            <v>33.496822000000002</v>
          </cell>
          <cell r="F281" vm="788">
            <v>9.657</v>
          </cell>
          <cell r="G281" vm="788">
            <v>9.657</v>
          </cell>
          <cell r="H281" vm="2148">
            <v>51.86</v>
          </cell>
        </row>
        <row r="282">
          <cell r="B282" t="str">
            <v>Innlendir aðilar /Residents</v>
          </cell>
          <cell r="C282" vm="2425">
            <v>1.4678949999999999</v>
          </cell>
          <cell r="D282" vm="34">
            <v>20.845564999999997</v>
          </cell>
          <cell r="E282" vm="2426">
            <v>33.496822000000002</v>
          </cell>
          <cell r="F282" vm="789">
            <v>9.657</v>
          </cell>
          <cell r="G282" vm="789">
            <v>9.657</v>
          </cell>
          <cell r="H282" vm="2149">
            <v>51.86</v>
          </cell>
        </row>
        <row r="283">
          <cell r="B283" t="str">
            <v>Atvinnufyrirtæki / Non-financial companies</v>
          </cell>
          <cell r="C283">
            <v>0</v>
          </cell>
          <cell r="D283">
            <v>0</v>
          </cell>
          <cell r="E283" vm="2427">
            <v>10.036198000000001</v>
          </cell>
          <cell r="F283" vm="790">
            <v>9.657</v>
          </cell>
          <cell r="G283" vm="790">
            <v>9.657</v>
          </cell>
          <cell r="H283" vm="2150">
            <v>2.87</v>
          </cell>
        </row>
        <row r="284">
          <cell r="B284" t="str">
            <v>Fjármálageiri / Financial companies</v>
          </cell>
          <cell r="C284" vm="2428">
            <v>1.4678949999999999</v>
          </cell>
          <cell r="D284" vm="35">
            <v>20.845564999999997</v>
          </cell>
          <cell r="E284" vm="2429">
            <v>23.460623999999999</v>
          </cell>
          <cell r="F284" vm="791">
            <v>0</v>
          </cell>
          <cell r="G284" vm="791">
            <v>0</v>
          </cell>
          <cell r="H284" vm="2151">
            <v>48.99</v>
          </cell>
        </row>
        <row r="285">
          <cell r="B285" t="str">
            <v>Innlánsstofnanir / Deposit money banks</v>
          </cell>
          <cell r="C285">
            <v>0</v>
          </cell>
          <cell r="D285" vm="63">
            <v>20.845564999999997</v>
          </cell>
          <cell r="E285" vm="2430">
            <v>23.460623999999999</v>
          </cell>
          <cell r="F285" vm="792">
            <v>0</v>
          </cell>
          <cell r="G285" vm="792">
            <v>0</v>
          </cell>
          <cell r="H285" vm="2152">
            <v>48.99</v>
          </cell>
        </row>
        <row r="286">
          <cell r="B286" t="str">
            <v>Innlánsstofnanir í slitameðferð / Deposit money banks in winding-up proceedings</v>
          </cell>
          <cell r="C286">
            <v>0</v>
          </cell>
          <cell r="D286">
            <v>0</v>
          </cell>
          <cell r="E286">
            <v>0</v>
          </cell>
          <cell r="F286">
            <v>0</v>
          </cell>
          <cell r="G286">
            <v>0</v>
          </cell>
          <cell r="H286">
            <v>0</v>
          </cell>
        </row>
        <row r="287">
          <cell r="B287" t="str">
            <v>Peningamarkaðssjóðir / Money market funds (MMF)</v>
          </cell>
          <cell r="C287">
            <v>0</v>
          </cell>
          <cell r="D287">
            <v>0</v>
          </cell>
          <cell r="E287">
            <v>0</v>
          </cell>
          <cell r="F287">
            <v>0</v>
          </cell>
          <cell r="G287">
            <v>0</v>
          </cell>
          <cell r="H287">
            <v>0</v>
          </cell>
        </row>
        <row r="288">
          <cell r="B288" t="str">
            <v>Aðrir verðbréfa- og fjárfestingarsjóðir / Other mutual and investment funds (other than MMF)</v>
          </cell>
          <cell r="C288" vm="2431">
            <v>0.724491</v>
          </cell>
          <cell r="D288">
            <v>0</v>
          </cell>
          <cell r="E288">
            <v>0</v>
          </cell>
          <cell r="F288">
            <v>0</v>
          </cell>
          <cell r="G288">
            <v>0</v>
          </cell>
          <cell r="H288">
            <v>0</v>
          </cell>
        </row>
        <row r="289">
          <cell r="B289" t="str">
            <v>Önnur fjármálafyrirtæki / Other financial intermediaries</v>
          </cell>
          <cell r="C289">
            <v>0</v>
          </cell>
          <cell r="D289">
            <v>0</v>
          </cell>
          <cell r="E289">
            <v>0</v>
          </cell>
          <cell r="F289">
            <v>0</v>
          </cell>
          <cell r="G289">
            <v>0</v>
          </cell>
          <cell r="H289">
            <v>0</v>
          </cell>
        </row>
        <row r="290">
          <cell r="B290" t="str">
            <v>Önnur fjármálafyrirtæki í slitameðferð / Other financial intermediaries in winding-up proceedings</v>
          </cell>
          <cell r="C290">
            <v>0</v>
          </cell>
          <cell r="D290">
            <v>0</v>
          </cell>
          <cell r="E290">
            <v>0</v>
          </cell>
          <cell r="F290">
            <v>0</v>
          </cell>
          <cell r="G290">
            <v>0</v>
          </cell>
          <cell r="H290">
            <v>0</v>
          </cell>
        </row>
        <row r="291">
          <cell r="B291" t="str">
            <v>Fjármálaleg hliðarstarfsemi / Financial auxiliaries</v>
          </cell>
          <cell r="C291">
            <v>0</v>
          </cell>
          <cell r="D291">
            <v>0</v>
          </cell>
          <cell r="E291">
            <v>0</v>
          </cell>
          <cell r="F291">
            <v>0</v>
          </cell>
          <cell r="G291">
            <v>0</v>
          </cell>
          <cell r="H291">
            <v>0</v>
          </cell>
        </row>
        <row r="292">
          <cell r="B292" t="str">
            <v>Innbyrðis fjármálastarfsemi / Captive financial institutions and money lenders</v>
          </cell>
          <cell r="C292" vm="2432">
            <v>0.74340399999999995</v>
          </cell>
          <cell r="D292">
            <v>0</v>
          </cell>
          <cell r="E292">
            <v>0</v>
          </cell>
          <cell r="F292">
            <v>0</v>
          </cell>
          <cell r="G292">
            <v>0</v>
          </cell>
          <cell r="H292">
            <v>0</v>
          </cell>
        </row>
        <row r="293">
          <cell r="B293" t="str">
            <v>Vátryggingarfélög / Insurance companies</v>
          </cell>
          <cell r="C293">
            <v>0</v>
          </cell>
          <cell r="D293">
            <v>0</v>
          </cell>
          <cell r="E293">
            <v>0</v>
          </cell>
          <cell r="F293">
            <v>0</v>
          </cell>
          <cell r="G293">
            <v>0</v>
          </cell>
          <cell r="H293">
            <v>0</v>
          </cell>
        </row>
        <row r="294">
          <cell r="B294" t="str">
            <v>Lífeyrissjóðir / Pension funds</v>
          </cell>
          <cell r="C294">
            <v>0</v>
          </cell>
          <cell r="D294">
            <v>0</v>
          </cell>
          <cell r="E294">
            <v>0</v>
          </cell>
          <cell r="F294">
            <v>0</v>
          </cell>
          <cell r="G294">
            <v>0</v>
          </cell>
          <cell r="H294">
            <v>0</v>
          </cell>
        </row>
        <row r="295">
          <cell r="B295" t="str">
            <v>Hið opinbera / General government</v>
          </cell>
          <cell r="C295">
            <v>0</v>
          </cell>
          <cell r="D295">
            <v>0</v>
          </cell>
          <cell r="E295">
            <v>0</v>
          </cell>
          <cell r="F295">
            <v>0</v>
          </cell>
          <cell r="G295">
            <v>0</v>
          </cell>
          <cell r="H295">
            <v>0</v>
          </cell>
        </row>
        <row r="296">
          <cell r="B296" t="str">
            <v>Ríkissjóður / Treasury and govt. Institutions</v>
          </cell>
          <cell r="C296">
            <v>0</v>
          </cell>
          <cell r="D296">
            <v>0</v>
          </cell>
          <cell r="E296">
            <v>0</v>
          </cell>
          <cell r="F296">
            <v>0</v>
          </cell>
          <cell r="G296">
            <v>0</v>
          </cell>
          <cell r="H296">
            <v>0</v>
          </cell>
        </row>
        <row r="297">
          <cell r="B297" t="str">
            <v>Sveitarfélög / Municipalities</v>
          </cell>
          <cell r="C297">
            <v>0</v>
          </cell>
          <cell r="D297">
            <v>0</v>
          </cell>
          <cell r="E297">
            <v>0</v>
          </cell>
          <cell r="F297">
            <v>0</v>
          </cell>
          <cell r="G297">
            <v>0</v>
          </cell>
          <cell r="H297">
            <v>0</v>
          </cell>
        </row>
        <row r="298">
          <cell r="B298" t="str">
            <v>Heimili / Households</v>
          </cell>
          <cell r="C298">
            <v>0</v>
          </cell>
          <cell r="D298">
            <v>0</v>
          </cell>
          <cell r="E298">
            <v>0</v>
          </cell>
          <cell r="F298">
            <v>0</v>
          </cell>
          <cell r="G298">
            <v>0</v>
          </cell>
          <cell r="H298">
            <v>0</v>
          </cell>
        </row>
        <row r="299">
          <cell r="B299" t="str">
            <v>Félagasamtök sem þjóna heimilum / Non-profit institutions serving households (NPISH)</v>
          </cell>
          <cell r="C299">
            <v>0</v>
          </cell>
          <cell r="D299">
            <v>0</v>
          </cell>
          <cell r="E299">
            <v>0</v>
          </cell>
          <cell r="F299">
            <v>0</v>
          </cell>
          <cell r="G299">
            <v>0</v>
          </cell>
          <cell r="H299">
            <v>0</v>
          </cell>
        </row>
        <row r="300">
          <cell r="B300" t="str">
            <v>Erlendir aðilar / Non-residents</v>
          </cell>
          <cell r="C300">
            <v>0</v>
          </cell>
          <cell r="D300">
            <v>0</v>
          </cell>
          <cell r="E300">
            <v>0</v>
          </cell>
          <cell r="F300">
            <v>0</v>
          </cell>
          <cell r="G300">
            <v>0</v>
          </cell>
          <cell r="H300">
            <v>0</v>
          </cell>
        </row>
        <row r="301">
          <cell r="B301" t="str">
            <v>Skortsala / Short sale</v>
          </cell>
          <cell r="C301">
            <v>0</v>
          </cell>
          <cell r="D301">
            <v>0</v>
          </cell>
          <cell r="E301">
            <v>0</v>
          </cell>
          <cell r="F301">
            <v>0</v>
          </cell>
          <cell r="G301">
            <v>0</v>
          </cell>
          <cell r="H301">
            <v>0</v>
          </cell>
        </row>
        <row r="302">
          <cell r="B302" t="str">
            <v>Aðrar skuldir / Other liabilities</v>
          </cell>
          <cell r="C302" vm="2433">
            <v>2455.4748999040007</v>
          </cell>
          <cell r="D302" vm="64">
            <v>1481.6811965620002</v>
          </cell>
          <cell r="E302" vm="2434">
            <v>1789.3636370225997</v>
          </cell>
          <cell r="F302" vm="793">
            <v>991.1501809848869</v>
          </cell>
          <cell r="G302" vm="793">
            <v>991.1501809848869</v>
          </cell>
          <cell r="H302" vm="2153">
            <v>2550.7882167192124</v>
          </cell>
        </row>
        <row r="303">
          <cell r="B303" t="str">
            <v>Viðskiptaskuldir / Accounts payable</v>
          </cell>
          <cell r="C303" vm="2435">
            <v>1447.2666435040003</v>
          </cell>
          <cell r="D303" vm="36">
            <v>1256.7262302599997</v>
          </cell>
          <cell r="E303" vm="2436">
            <v>346.112972141</v>
          </cell>
          <cell r="F303" vm="794">
            <v>356.93889594488689</v>
          </cell>
          <cell r="G303" vm="794">
            <v>356.93889594488689</v>
          </cell>
          <cell r="H303" vm="2154">
            <v>800.26174155921217</v>
          </cell>
        </row>
        <row r="304">
          <cell r="B304" t="str">
            <v xml:space="preserve">Aðrar skuldir ót.a.st./ Other liabilities n.i.e. </v>
          </cell>
          <cell r="C304" vm="2437">
            <v>1008.2082564</v>
          </cell>
          <cell r="D304" vm="65">
            <v>224.954966302</v>
          </cell>
          <cell r="E304" vm="2438">
            <v>1443.2506648816</v>
          </cell>
          <cell r="F304" vm="795">
            <v>634.21128504000001</v>
          </cell>
          <cell r="G304" vm="795">
            <v>634.21128504000001</v>
          </cell>
          <cell r="H304" vm="2155">
            <v>1750.52647516</v>
          </cell>
        </row>
        <row r="305">
          <cell r="B305" t="str">
            <v>Aðrar innlendar skuldir / Other domestic liabilities</v>
          </cell>
          <cell r="C305" vm="2439">
            <v>1008.2082564</v>
          </cell>
          <cell r="D305" vm="37">
            <v>224.954966302</v>
          </cell>
          <cell r="E305" vm="2440">
            <v>1443.2506648816</v>
          </cell>
          <cell r="F305" vm="796">
            <v>627.54100000000005</v>
          </cell>
          <cell r="G305" vm="796">
            <v>627.54100000000005</v>
          </cell>
          <cell r="H305" vm="2156">
            <v>1737.856</v>
          </cell>
        </row>
        <row r="306">
          <cell r="B306" t="str">
            <v>Aðrar erlendar skuldir / Other foreign liabilities</v>
          </cell>
          <cell r="C306">
            <v>0</v>
          </cell>
          <cell r="D306">
            <v>0</v>
          </cell>
          <cell r="E306">
            <v>0</v>
          </cell>
          <cell r="F306" vm="797">
            <v>6.6702850399999996</v>
          </cell>
          <cell r="G306" vm="797">
            <v>6.6702850399999996</v>
          </cell>
          <cell r="H306" vm="2157">
            <v>12.670475160000001</v>
          </cell>
        </row>
        <row r="308">
          <cell r="B308" t="str">
            <v>Sala hlutdeildarskírteina í mánuðinum / Sale of fund shares during the month</v>
          </cell>
          <cell r="C308" vm="2441">
            <v>1189.8295334900001</v>
          </cell>
          <cell r="D308" vm="66">
            <v>3172.4044959399998</v>
          </cell>
          <cell r="E308" vm="2442">
            <v>4135.1977237199999</v>
          </cell>
          <cell r="F308" vm="798">
            <v>2667.3677410000005</v>
          </cell>
          <cell r="G308" vm="798">
            <v>2667.3677410000005</v>
          </cell>
          <cell r="H308" vm="2158">
            <v>2642.7202520000001</v>
          </cell>
        </row>
        <row r="309">
          <cell r="B309" t="str">
            <v>Innlausn hlutdeildarskírteina í mánuðinum / Redemption of fund shares during the month</v>
          </cell>
          <cell r="C309" vm="2443">
            <v>2382.3255318599995</v>
          </cell>
          <cell r="D309" vm="67">
            <v>1078.535440996</v>
          </cell>
          <cell r="E309" vm="2444">
            <v>2114.2359533199997</v>
          </cell>
          <cell r="F309" vm="799">
            <v>1096.8100829999998</v>
          </cell>
          <cell r="G309" vm="799">
            <v>1096.8100829999998</v>
          </cell>
          <cell r="H309" vm="2159">
            <v>1339.2675379999998</v>
          </cell>
        </row>
        <row r="311">
          <cell r="B311" t="str">
            <v>Eigendur hlutdeildarskírteina og hlutabréfa / Owners of investment fund shares and equities</v>
          </cell>
          <cell r="C311" vm="2445">
            <v>129253.37168618329</v>
          </cell>
          <cell r="D311" vm="68">
            <v>116137.11005301317</v>
          </cell>
          <cell r="E311" vm="2446">
            <v>126250.83096722771</v>
          </cell>
          <cell r="F311" vm="800">
            <v>133968.9156912319</v>
          </cell>
          <cell r="G311" vm="800">
            <v>133968.9156912319</v>
          </cell>
          <cell r="H311" vm="2160">
            <v>156072.56660946237</v>
          </cell>
        </row>
        <row r="312">
          <cell r="B312" t="str">
            <v>Innlendir aðilar /Residents</v>
          </cell>
          <cell r="C312" vm="2447">
            <v>127069.60752498326</v>
          </cell>
          <cell r="D312" vm="69">
            <v>114325.52993801315</v>
          </cell>
          <cell r="E312" vm="2448">
            <v>124427.4440442277</v>
          </cell>
          <cell r="F312" vm="801">
            <v>132053.9788212319</v>
          </cell>
          <cell r="G312" vm="801">
            <v>132053.9788212319</v>
          </cell>
          <cell r="H312" vm="2161">
            <v>154070.85138546245</v>
          </cell>
        </row>
        <row r="313">
          <cell r="B313" t="str">
            <v>Atvinnufyrirtæki / Non-financial companies</v>
          </cell>
          <cell r="C313" vm="2449">
            <v>11748.544774400001</v>
          </cell>
          <cell r="D313" vm="802">
            <v>9836.901328599999</v>
          </cell>
          <cell r="E313" vm="2450">
            <v>10588.668830200002</v>
          </cell>
          <cell r="F313" vm="803">
            <v>10222.567041999995</v>
          </cell>
          <cell r="G313" vm="803">
            <v>10222.567041999995</v>
          </cell>
          <cell r="H313" vm="2162">
            <v>11250.391301000001</v>
          </cell>
        </row>
        <row r="315">
          <cell r="B315" t="str">
            <v>Fjármálageiri / Financial companies</v>
          </cell>
          <cell r="C315" vm="2451">
            <v>69718.499770016293</v>
          </cell>
          <cell r="D315" vm="70">
            <v>65117.178660937076</v>
          </cell>
          <cell r="E315" vm="2452">
            <v>70934.878496089732</v>
          </cell>
          <cell r="F315" vm="804">
            <v>74822.912505393426</v>
          </cell>
          <cell r="G315" vm="804">
            <v>74822.912505393426</v>
          </cell>
          <cell r="H315" vm="2163">
            <v>91111.061580879454</v>
          </cell>
        </row>
        <row r="316">
          <cell r="B316" t="str">
            <v>Innlánsstofnanir / Deposit money banks</v>
          </cell>
          <cell r="C316" vm="2453">
            <v>1481.1111739999999</v>
          </cell>
          <cell r="D316" vm="71">
            <v>2290.9278303999999</v>
          </cell>
          <cell r="E316" vm="2454">
            <v>2969.0677704000004</v>
          </cell>
          <cell r="F316" vm="805">
            <v>2341.2232319999998</v>
          </cell>
          <cell r="G316" vm="805">
            <v>2341.2232319999998</v>
          </cell>
          <cell r="H316" vm="2164">
            <v>2845.3355390000002</v>
          </cell>
        </row>
        <row r="317">
          <cell r="B317" t="str">
            <v>Innlánsstofnanir í slitameðferð / Deposit money banks in winding-up proceedings or composition of creditors negotiations</v>
          </cell>
          <cell r="C317">
            <v>0</v>
          </cell>
          <cell r="D317">
            <v>0</v>
          </cell>
          <cell r="E317">
            <v>0</v>
          </cell>
          <cell r="F317">
            <v>0</v>
          </cell>
          <cell r="G317">
            <v>0</v>
          </cell>
          <cell r="H317">
            <v>0</v>
          </cell>
        </row>
        <row r="318">
          <cell r="B318" t="str">
            <v>Peningamarkaðssjóðir / Money market funds (MMF)</v>
          </cell>
          <cell r="C318">
            <v>0</v>
          </cell>
          <cell r="D318">
            <v>0</v>
          </cell>
          <cell r="E318">
            <v>0</v>
          </cell>
          <cell r="F318">
            <v>0</v>
          </cell>
          <cell r="G318">
            <v>0</v>
          </cell>
          <cell r="H318">
            <v>0</v>
          </cell>
        </row>
        <row r="319">
          <cell r="B319" t="str">
            <v>Aðrir verðbréfa- og fjárfestingarsjóðir / Other mutual and investment funds (other than MMF)</v>
          </cell>
          <cell r="C319" vm="2455">
            <v>26226.484821000002</v>
          </cell>
          <cell r="D319" vm="72">
            <v>24729.176116999999</v>
          </cell>
          <cell r="E319" vm="2456">
            <v>27013.869697999999</v>
          </cell>
          <cell r="F319" vm="806">
            <v>31642.855081000002</v>
          </cell>
          <cell r="G319" vm="806">
            <v>31642.855081000002</v>
          </cell>
          <cell r="H319" vm="2165">
            <v>43177.669038</v>
          </cell>
        </row>
        <row r="320">
          <cell r="B320" t="str">
            <v>Önnur fjármálafyrirtæki / Other financial intermediaries</v>
          </cell>
          <cell r="C320" vm="2457">
            <v>324.20604996630004</v>
          </cell>
          <cell r="D320" vm="73">
            <v>238.55478164710001</v>
          </cell>
          <cell r="E320" vm="2458">
            <v>282.87158629970003</v>
          </cell>
          <cell r="F320" vm="807">
            <v>297.47935978668534</v>
          </cell>
          <cell r="G320" vm="807">
            <v>297.47935978668534</v>
          </cell>
          <cell r="H320" vm="2166">
            <v>385.27954279810427</v>
          </cell>
        </row>
        <row r="321">
          <cell r="B321" t="str">
            <v>Önnur fjármálafyrirtæki í slitameðferð / Other financial intermediaries in winding-up proceedings or composition of creditors negotiations</v>
          </cell>
          <cell r="C321">
            <v>0</v>
          </cell>
          <cell r="D321">
            <v>0</v>
          </cell>
          <cell r="E321">
            <v>0</v>
          </cell>
          <cell r="F321">
            <v>0</v>
          </cell>
          <cell r="G321">
            <v>0</v>
          </cell>
          <cell r="H321">
            <v>0</v>
          </cell>
        </row>
        <row r="322">
          <cell r="B322" t="str">
            <v>Fjármálaleg hliðarstarfsemi / Financial auxiliaries</v>
          </cell>
          <cell r="C322" vm="2459">
            <v>1695.2411865499998</v>
          </cell>
          <cell r="D322" vm="74">
            <v>2337.0619595900002</v>
          </cell>
          <cell r="E322" vm="2460">
            <v>2566.8896062700001</v>
          </cell>
          <cell r="F322" vm="808">
            <v>2046.8788550000002</v>
          </cell>
          <cell r="G322" vm="808">
            <v>2046.8788550000002</v>
          </cell>
          <cell r="H322" vm="2167">
            <v>3327.7487427350211</v>
          </cell>
        </row>
        <row r="323">
          <cell r="B323" t="str">
            <v>Innbyrðis fjármálastarfsemi / Captive financial institutions and money lenders</v>
          </cell>
          <cell r="C323" vm="2461">
            <v>7239.4556828999994</v>
          </cell>
          <cell r="D323" vm="75">
            <v>5946.4468813000003</v>
          </cell>
          <cell r="E323" vm="2462">
            <v>6832.322433119999</v>
          </cell>
          <cell r="F323" vm="809">
            <v>7278.9427340000002</v>
          </cell>
          <cell r="G323" vm="809">
            <v>7278.9427340000002</v>
          </cell>
          <cell r="H323" vm="2168">
            <v>8385.2372510057376</v>
          </cell>
        </row>
        <row r="324">
          <cell r="B324" t="str">
            <v>Vátryggingarfélög / Insurance companies</v>
          </cell>
          <cell r="C324" vm="2463">
            <v>1946.6196929999999</v>
          </cell>
          <cell r="D324" vm="76">
            <v>2647.0538070000002</v>
          </cell>
          <cell r="E324" vm="2464">
            <v>2789.3298059999997</v>
          </cell>
          <cell r="F324" vm="810">
            <v>2610.1148906067401</v>
          </cell>
          <cell r="G324" vm="810">
            <v>2610.1148906067401</v>
          </cell>
          <cell r="H324" vm="2169">
            <v>3182.9577513405898</v>
          </cell>
        </row>
        <row r="325">
          <cell r="B325" t="str">
            <v>Lífeyrissjóðir / Pension funds</v>
          </cell>
          <cell r="C325" vm="2465">
            <v>30805.381162599995</v>
          </cell>
          <cell r="D325" vm="77">
            <v>26927.957283999993</v>
          </cell>
          <cell r="E325" vm="2466">
            <v>28480.527596</v>
          </cell>
          <cell r="F325" vm="811">
            <v>28605.418353000001</v>
          </cell>
          <cell r="G325" vm="811">
            <v>28605.418353000001</v>
          </cell>
          <cell r="H325" vm="2170">
            <v>29806.833716000005</v>
          </cell>
        </row>
        <row r="326">
          <cell r="B326" t="str">
            <v>Hið opinbera / General government</v>
          </cell>
          <cell r="C326" vm="2467">
            <v>200.96138754300003</v>
          </cell>
          <cell r="D326" vm="78">
            <v>164.70682619700003</v>
          </cell>
          <cell r="E326" vm="2468">
            <v>184.69386256999999</v>
          </cell>
          <cell r="F326" vm="812">
            <v>174.803562</v>
          </cell>
          <cell r="G326" vm="812">
            <v>174.803562</v>
          </cell>
          <cell r="H326" vm="2171">
            <v>197.919006</v>
          </cell>
        </row>
        <row r="327">
          <cell r="B327" t="str">
            <v>Ríkissjóður / Treasury and govt. Institutions</v>
          </cell>
          <cell r="C327" vm="2469">
            <v>64.191999718000005</v>
          </cell>
          <cell r="D327" vm="79">
            <v>35.249736722000002</v>
          </cell>
          <cell r="E327" vm="2470">
            <v>38.695001419999997</v>
          </cell>
          <cell r="F327" vm="813">
            <v>46.175241999999997</v>
          </cell>
          <cell r="G327" vm="813">
            <v>46.175241999999997</v>
          </cell>
          <cell r="H327" vm="2172">
            <v>48.717945999999998</v>
          </cell>
        </row>
        <row r="328">
          <cell r="B328" t="str">
            <v>Sveitarfélög / Municipalities</v>
          </cell>
          <cell r="C328" vm="2471">
            <v>136.76938782500002</v>
          </cell>
          <cell r="D328" vm="80">
            <v>129.457089475</v>
          </cell>
          <cell r="E328" vm="2472">
            <v>145.99886114999998</v>
          </cell>
          <cell r="F328" vm="814">
            <v>128.62832</v>
          </cell>
          <cell r="G328" vm="814">
            <v>128.62832</v>
          </cell>
          <cell r="H328" vm="2173">
            <v>149.20105999999998</v>
          </cell>
        </row>
        <row r="329">
          <cell r="B329" t="str">
            <v>Heimili / Households</v>
          </cell>
          <cell r="C329" vm="2473">
            <v>42018.060728500001</v>
          </cell>
          <cell r="D329" vm="81">
            <v>36432.945270999997</v>
          </cell>
          <cell r="E329" vm="2474">
            <v>39927.92115200001</v>
          </cell>
          <cell r="F329" vm="815">
            <v>42133.909761000003</v>
          </cell>
          <cell r="G329" vm="815">
            <v>42133.909761000003</v>
          </cell>
          <cell r="H329" vm="2174">
            <v>46384.918080605697</v>
          </cell>
        </row>
        <row r="330">
          <cell r="B330" t="str">
            <v>Félagasamtök sem þjóna heimilum / Non-profit institutions serving households (NPISH)</v>
          </cell>
          <cell r="C330" vm="2475">
            <v>1402.5027415239999</v>
          </cell>
          <cell r="D330" vm="82">
            <v>1102.300651279</v>
          </cell>
          <cell r="E330" vm="2476">
            <v>1198.0817523679998</v>
          </cell>
          <cell r="F330" vm="816">
            <v>1314.982</v>
          </cell>
          <cell r="G330" vm="816">
            <v>1314.982</v>
          </cell>
          <cell r="H330" vm="2175">
            <v>1383.2049999999999</v>
          </cell>
        </row>
        <row r="331">
          <cell r="B331" t="str">
            <v>Erlendir aðilar / Non-residents</v>
          </cell>
          <cell r="C331" vm="2477">
            <v>2183.7641612000002</v>
          </cell>
          <cell r="D331" vm="83">
            <v>1811.5801150000002</v>
          </cell>
          <cell r="E331" vm="2478">
            <v>1823.386923</v>
          </cell>
          <cell r="F331" vm="817">
            <v>1914.93687</v>
          </cell>
          <cell r="G331" vm="817">
            <v>1914.93687</v>
          </cell>
          <cell r="H331" vm="2176">
            <v>2001.715224</v>
          </cell>
        </row>
        <row r="332">
          <cell r="B332" t="str">
            <v>Óflokkað / Unclassified</v>
          </cell>
          <cell r="C332" vm="2479">
            <v>1981.0381229999998</v>
          </cell>
          <cell r="D332" vm="818">
            <v>1671.4972</v>
          </cell>
          <cell r="E332" vm="2480">
            <v>1593.1999510000001</v>
          </cell>
          <cell r="F332" vm="819">
            <v>3384.8039508384595</v>
          </cell>
          <cell r="G332" vm="819">
            <v>3384.8039508384595</v>
          </cell>
          <cell r="H332" vm="2177">
            <v>3743.3564169773003</v>
          </cell>
        </row>
      </sheetData>
      <sheetData sheetId="1" refreshError="1"/>
      <sheetData sheetId="2" refreshError="1"/>
      <sheetData sheetId="3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CubeValue"/>
      <sheetName val="Birtingartafla"/>
      <sheetName val="Birtingartafla 01"/>
      <sheetName val="Blandaðir sjóðir 01"/>
    </sheetNames>
    <sheetDataSet>
      <sheetData sheetId="0">
        <row r="15">
          <cell r="B15" t="str">
            <v>Eignir / Assets</v>
          </cell>
        </row>
        <row r="16">
          <cell r="B16" t="str">
            <v>Fjármálalegar eignir / Financial assets</v>
          </cell>
        </row>
        <row r="17">
          <cell r="B17" t="str">
            <v>Sjóður og innstæður</v>
          </cell>
        </row>
        <row r="18">
          <cell r="B18" t="str">
            <v>Veltiinnlán og óbundin innlán</v>
          </cell>
        </row>
        <row r="19">
          <cell r="B19" t="str">
            <v>Veltiinnlán / Current accounts</v>
          </cell>
        </row>
        <row r="20">
          <cell r="B20" t="str">
            <v>Innlánsstofnanir / Deposit money banks</v>
          </cell>
        </row>
        <row r="21">
          <cell r="B21" t="str">
            <v>Erlendar innlánsstofnanir / Foreign deposit money banks</v>
          </cell>
        </row>
        <row r="22">
          <cell r="B22" t="str">
            <v>Óbundin innlán / Sight deposits</v>
          </cell>
        </row>
        <row r="23">
          <cell r="B23" t="str">
            <v>Innlánsstofnanir / Deposit money banks</v>
          </cell>
        </row>
        <row r="24">
          <cell r="B24" t="str">
            <v>Erlendar innlánsstofnanir / Foreign deposit money banks</v>
          </cell>
        </row>
        <row r="25">
          <cell r="B25" t="str">
            <v>Önnur innlán og innstæðubréf</v>
          </cell>
        </row>
        <row r="26">
          <cell r="B26" t="str">
            <v>Verðtryggð innlán / Indexed deposits</v>
          </cell>
        </row>
        <row r="27">
          <cell r="B27" t="str">
            <v>Innlánsstofnanir / Deposit money banks</v>
          </cell>
        </row>
        <row r="28">
          <cell r="B28" t="str">
            <v>Erlendar innlánsstofnanir / Foreign deposit money banks</v>
          </cell>
        </row>
        <row r="29">
          <cell r="B29" t="str">
            <v>Önnur bundin innlán / Other time deposits</v>
          </cell>
        </row>
        <row r="30">
          <cell r="B30" t="str">
            <v>Innlánsstofnanir / Deposit money banks</v>
          </cell>
        </row>
        <row r="31">
          <cell r="B31" t="str">
            <v>Erlendar innlánsstofnanir / Foreign deposit money banks</v>
          </cell>
        </row>
        <row r="32">
          <cell r="B32" t="str">
            <v>Markaðsskuldabréf og víxlar / Bonds and bills</v>
          </cell>
        </row>
        <row r="33">
          <cell r="B33" t="str">
            <v>Verðtryggð markaðsskuldabréf / Indexed marketable bonds</v>
          </cell>
        </row>
        <row r="34">
          <cell r="B34" t="str">
            <v>Verðtryggð markaðsskuldabréf, Íbúða- hús- og húsnæðisbréf / Indexed marketable bonds, HFF bonds, housing bonds and housing authority bonds</v>
          </cell>
        </row>
        <row r="35">
          <cell r="B35" t="str">
            <v>Önnur verðtryggð markaðsskuldabréf / Other indexed marketable bonds</v>
          </cell>
        </row>
        <row r="36">
          <cell r="B36" t="str">
            <v>Innlendir aðilar /Residents</v>
          </cell>
        </row>
        <row r="37">
          <cell r="B37" t="str">
            <v>Atvinnufyrirtæki / Non-financial companies</v>
          </cell>
        </row>
        <row r="38">
          <cell r="B38" t="str">
            <v>Fjármálageiri / Financial companies</v>
          </cell>
        </row>
        <row r="39">
          <cell r="B39" t="str">
            <v>Innlánsstofnanir / Deposit money banks</v>
          </cell>
        </row>
        <row r="40">
          <cell r="B40" t="str">
            <v xml:space="preserve">Innlánsstofnanir í slitameðferð / Deposit money banks in winding-up proceedings </v>
          </cell>
        </row>
        <row r="41">
          <cell r="B41" t="str">
            <v>Peningamarkaðssjóðir / Money market funds (MMF)</v>
          </cell>
        </row>
        <row r="42">
          <cell r="B42" t="str">
            <v>Aðrir verðbréfa- og fjárfestingarsjóðir / Other mutual and investment funds (other than MMF)</v>
          </cell>
        </row>
        <row r="43">
          <cell r="B43" t="str">
            <v>Önnur fjármálafyrirtæki / Other financial intermediaries</v>
          </cell>
        </row>
        <row r="44">
          <cell r="B44" t="str">
            <v>Önnur fjármálafyrirtæki í slitameðferð / Other financial intermediaries in winding-up proceedings</v>
          </cell>
        </row>
        <row r="45">
          <cell r="B45" t="str">
            <v>Fjármálaleg hliðarstarfsemi / Financial auxiliaries</v>
          </cell>
        </row>
        <row r="46">
          <cell r="B46" t="str">
            <v>Innbyrðis fjármálastarfsemi / Captive financial institutions and money lenders</v>
          </cell>
        </row>
        <row r="47">
          <cell r="B47" t="str">
            <v>Vátryggingarfélög / Insurance companies</v>
          </cell>
        </row>
        <row r="48">
          <cell r="B48" t="str">
            <v>Hið opinbera / General government</v>
          </cell>
        </row>
        <row r="49">
          <cell r="B49" t="str">
            <v>Ríkissjóður / Treasury and govt. Institutions</v>
          </cell>
        </row>
        <row r="50">
          <cell r="B50" t="str">
            <v>Sveitarfélög / Municipalities</v>
          </cell>
        </row>
        <row r="51">
          <cell r="B51" t="str">
            <v>Félagasamtök sem þjóna heimilum / Non-profit institutions serving households (NPISH)</v>
          </cell>
        </row>
        <row r="52">
          <cell r="B52" t="str">
            <v>Erlendir aðilar / Non-residents</v>
          </cell>
        </row>
        <row r="53">
          <cell r="B53" t="str">
            <v>Önnur markaðsskuldabréf / Other marketable securities</v>
          </cell>
        </row>
        <row r="54">
          <cell r="B54" t="str">
            <v>Innlendir aðilar /Residents</v>
          </cell>
        </row>
        <row r="55">
          <cell r="B55" t="str">
            <v>Atvinnufyrirtæki / Non-financial companies</v>
          </cell>
        </row>
        <row r="56">
          <cell r="B56" t="str">
            <v>Fjármálageiri / Financial companies</v>
          </cell>
        </row>
        <row r="57">
          <cell r="B57" t="str">
            <v>Innlánsstofnanir / Deposit money banks</v>
          </cell>
        </row>
        <row r="58">
          <cell r="B58" t="str">
            <v>Innlánsstofnanir í slitameðferð / Deposit money banks in winding-up proceedings</v>
          </cell>
        </row>
        <row r="59">
          <cell r="B59" t="str">
            <v>Peningamarkaðssjóðir / Money market funds (MMF)</v>
          </cell>
        </row>
        <row r="60">
          <cell r="B60" t="str">
            <v>Aðrir verðbréfa- og fjárfestingarsjóðir / Other mutual and investment funds (other than MMF)</v>
          </cell>
        </row>
        <row r="61">
          <cell r="B61" t="str">
            <v>Önnur fjármálafyrirtæki / Other financial intermediaries</v>
          </cell>
        </row>
        <row r="62">
          <cell r="B62" t="str">
            <v>Önnur fjármálafyrirtæki í slitameðferð / Other financial intermediaries in winding-up proceedings</v>
          </cell>
        </row>
        <row r="63">
          <cell r="B63" t="str">
            <v>Fjármálaleg hliðarstarfsemi / Financial auxiliaries</v>
          </cell>
        </row>
        <row r="64">
          <cell r="B64" t="str">
            <v>Innbyrðis fjármálastarfsemi / Captive financial institutions and money lenders</v>
          </cell>
        </row>
        <row r="65">
          <cell r="B65" t="str">
            <v>Vátryggingarfélög / Insurance companies</v>
          </cell>
        </row>
        <row r="66">
          <cell r="B66" t="str">
            <v>Hið opinbera / General government</v>
          </cell>
        </row>
        <row r="67">
          <cell r="B67" t="str">
            <v>Ríkissjóður / Treasury and govt. Institutions</v>
          </cell>
        </row>
        <row r="68">
          <cell r="B68" t="str">
            <v>Sveitarfélög / Municipalities</v>
          </cell>
        </row>
        <row r="69">
          <cell r="B69" t="str">
            <v>Félagasamtök sem þjóna heimilum / Non-profit institutions serving households (NPISH)</v>
          </cell>
        </row>
        <row r="70">
          <cell r="B70" t="str">
            <v>Erlendir aðilar / Non-residents</v>
          </cell>
        </row>
        <row r="71">
          <cell r="B71" t="str">
            <v>Lán / Loans</v>
          </cell>
        </row>
        <row r="73">
          <cell r="B73" t="str">
            <v>Innlendir aðilar /Residents</v>
          </cell>
        </row>
        <row r="74">
          <cell r="B74" t="str">
            <v>Atvinnufyrirtæki / Non-financial companies</v>
          </cell>
        </row>
        <row r="75">
          <cell r="B75" t="str">
            <v>Landbúnaður / Agriculture</v>
          </cell>
        </row>
        <row r="76">
          <cell r="B76" t="str">
            <v>Fiskveiðar / Fisheries</v>
          </cell>
        </row>
        <row r="77">
          <cell r="B77" t="str">
            <v>Iðnaður; Samtals / Manufacturing</v>
          </cell>
        </row>
        <row r="78">
          <cell r="B78" t="str">
            <v>Veitur(orku- og vatnsveitur) / Electricity, gas and water</v>
          </cell>
        </row>
        <row r="79">
          <cell r="B79" t="str">
            <v>Byggingastarfsemi og mannvirkjagerð / Construction</v>
          </cell>
        </row>
        <row r="80">
          <cell r="B80" t="str">
            <v>Verslun / Trade, etc.</v>
          </cell>
        </row>
        <row r="81">
          <cell r="B81" t="str">
            <v>Samgöngur og flutningar / Transport and communications</v>
          </cell>
        </row>
        <row r="82">
          <cell r="B82" t="str">
            <v>Þjónusta;Samtals / Services; Total</v>
          </cell>
        </row>
        <row r="83">
          <cell r="B83" t="str">
            <v>Þjónusta,fasteignafélög / Services of which real estate companies</v>
          </cell>
        </row>
        <row r="84">
          <cell r="B84" t="str">
            <v>Þjónusta,starfsemi höfuðstöðva / Services of which head offices</v>
          </cell>
        </row>
        <row r="85">
          <cell r="B85" t="str">
            <v>Þjónusta,annað / Services, other</v>
          </cell>
        </row>
        <row r="86">
          <cell r="B86" t="str">
            <v>Fjármálageiri / Financial companies</v>
          </cell>
        </row>
        <row r="87">
          <cell r="B87" t="str">
            <v>Innlánsstofnanir / Deposit money banks</v>
          </cell>
        </row>
        <row r="88">
          <cell r="B88" t="str">
            <v>Innlánsstofnanir í slitameðferð / Deposit money banks in winding-up proceedings</v>
          </cell>
        </row>
        <row r="89">
          <cell r="B89" t="str">
            <v>Peningamarkaðssjóðir / Money market funds (MMF)</v>
          </cell>
        </row>
        <row r="90">
          <cell r="B90" t="str">
            <v>Aðrir verðbréfa- og fjárfestingarsjóðir / Other mutual and investment funds (other than MMF)</v>
          </cell>
        </row>
        <row r="91">
          <cell r="B91" t="str">
            <v>Önnur fjármálafyrirtæki / Other financial intermediaries</v>
          </cell>
        </row>
        <row r="92">
          <cell r="B92" t="str">
            <v>Önnur fjármálafyrirtæki í slitameðferð / Other financial intermediaries in winding-up proceedings</v>
          </cell>
        </row>
        <row r="93">
          <cell r="B93" t="str">
            <v>Fjármálaleg hliðarstarfsemi / Financial auxiliaries</v>
          </cell>
        </row>
        <row r="94">
          <cell r="B94" t="str">
            <v>Innbyrðis fjármálastarfsemi / Captive financial institutions and money lenders</v>
          </cell>
        </row>
        <row r="95">
          <cell r="B95" t="str">
            <v>Vátryggingarfélög / Insurance companies</v>
          </cell>
        </row>
        <row r="96">
          <cell r="B96" t="str">
            <v>Lífeyrissjóðir / Pension funds</v>
          </cell>
        </row>
        <row r="97">
          <cell r="B97" t="str">
            <v>Hið opinbera / General government</v>
          </cell>
        </row>
        <row r="98">
          <cell r="B98" t="str">
            <v>Ríkissjóður / Treasury and govt. Institutions</v>
          </cell>
        </row>
        <row r="99">
          <cell r="B99" t="str">
            <v>Sveitarfélög / Municipalities</v>
          </cell>
        </row>
        <row r="100">
          <cell r="B100" t="str">
            <v>Heimili / Households</v>
          </cell>
        </row>
        <row r="101">
          <cell r="B101" t="str">
            <v>Félagasamtök sem þjóna heimilum / Non-profit institutions serving households (NPISH)</v>
          </cell>
        </row>
        <row r="102">
          <cell r="B102" t="str">
            <v>Erlendir aðilar / Non-residents</v>
          </cell>
        </row>
        <row r="103">
          <cell r="B103" t="str">
            <v>Hlutabréf og hlutdeildarskírteini / Equities and investment fund units</v>
          </cell>
        </row>
        <row r="104">
          <cell r="B104" t="str">
            <v xml:space="preserve">Hlutabréf / Equities </v>
          </cell>
        </row>
        <row r="105">
          <cell r="B105" t="str">
            <v>Innlendir aðilar /Residents</v>
          </cell>
        </row>
        <row r="106">
          <cell r="B106" t="str">
            <v>Atvinnufyrirtæki / Non-financial companies</v>
          </cell>
        </row>
        <row r="107">
          <cell r="B107" t="str">
            <v>Fjármálageiri / Financial companies</v>
          </cell>
        </row>
        <row r="108">
          <cell r="B108" t="str">
            <v>Innlánsstofnanir / Deposit money banks</v>
          </cell>
        </row>
        <row r="109">
          <cell r="B109" t="str">
            <v>Önnur fjármálafyrirtæki / Other financial intermediaries</v>
          </cell>
        </row>
        <row r="110">
          <cell r="B110" t="str">
            <v>Fjármálaleg hliðarstarfsemi / Financial auxiliaries</v>
          </cell>
        </row>
        <row r="111">
          <cell r="B111" t="str">
            <v>Innbyrðis fjármálastarfsemi / Captive financial institutions and money lenders</v>
          </cell>
        </row>
        <row r="112">
          <cell r="B112" t="str">
            <v>Vátryggingarfélög / Insurance companies</v>
          </cell>
        </row>
        <row r="113">
          <cell r="B113" t="str">
            <v>Félagasamtök sem þjóna heimilum / Non-profit institutions serving households (NPISH)</v>
          </cell>
        </row>
        <row r="114">
          <cell r="B114" t="str">
            <v>Erlendir aðilar / Non-residents</v>
          </cell>
        </row>
        <row r="115">
          <cell r="B115" t="str">
            <v>Hlutdeildarskírteini /investment fund units</v>
          </cell>
        </row>
        <row r="116">
          <cell r="B116" t="str">
            <v>Innlendir aðilar /Residents</v>
          </cell>
        </row>
        <row r="117">
          <cell r="B117" t="str">
            <v>Peningamarkaðssjóðir / Money market funds (MMF)</v>
          </cell>
        </row>
        <row r="118">
          <cell r="B118" t="str">
            <v>Aðrir verðbréfa- og fjárfestingarsjóðir / Other mutual and investment funds (other than MMF)</v>
          </cell>
        </row>
        <row r="119">
          <cell r="B119" t="str">
            <v>Erlendir aðilar / Non-residents</v>
          </cell>
        </row>
        <row r="120">
          <cell r="B120" t="str">
            <v>Peningamarkaðssjóðir / Money market funds (MMF)</v>
          </cell>
        </row>
        <row r="121">
          <cell r="B121" t="str">
            <v>Aðrir verðbréfa- og fjárfestingarsjóðir / Other mutual and investment funds (other than MMF)</v>
          </cell>
        </row>
        <row r="122">
          <cell r="B122" t="str">
            <v>Afleiðusamningar og kaupréttir</v>
          </cell>
        </row>
        <row r="123">
          <cell r="B123" t="str">
            <v>Valréttir / Options</v>
          </cell>
        </row>
        <row r="124">
          <cell r="B124" t="str">
            <v>Innlendir aðilar /Residents</v>
          </cell>
        </row>
        <row r="125">
          <cell r="B125" t="str">
            <v>Atvinnufyrirtæki / Non-financial companies</v>
          </cell>
        </row>
        <row r="126">
          <cell r="B126" t="str">
            <v>Fjármálageiri / Financial companies</v>
          </cell>
        </row>
        <row r="127">
          <cell r="B127" t="str">
            <v>Innlánsstofnanir / Deposit money banks</v>
          </cell>
        </row>
        <row r="128">
          <cell r="B128" t="str">
            <v>Innlánsstofnanir í slitameðferð / Deposit money banks in winding-up proceedings</v>
          </cell>
        </row>
        <row r="129">
          <cell r="B129" t="str">
            <v>Peningamarkaðssjóðir / Money market funds (MMF)</v>
          </cell>
        </row>
        <row r="130">
          <cell r="B130" t="str">
            <v>Aðrir verðbréfa- og fjárfestingarsjóðir / Other mutual and investment funds (other than MMF)</v>
          </cell>
        </row>
        <row r="131">
          <cell r="B131" t="str">
            <v>Önnur fjármálafyrirtæki / Other financial intermediaries</v>
          </cell>
        </row>
        <row r="132">
          <cell r="B132" t="str">
            <v>Önnur fjármálafyrirtæki í slitameðferð / Other financial intermediaries in winding-up proceedings</v>
          </cell>
        </row>
        <row r="133">
          <cell r="B133" t="str">
            <v>Fjármálaleg hliðarstarfsemi / Financial auxiliaries</v>
          </cell>
        </row>
        <row r="134">
          <cell r="B134" t="str">
            <v>Innbyrðis fjármálastarfsemi / Captive financial institutions and money lenders</v>
          </cell>
        </row>
        <row r="135">
          <cell r="B135" t="str">
            <v>Vátryggingarfélög / Insurance companies</v>
          </cell>
        </row>
        <row r="136">
          <cell r="B136" t="str">
            <v>Lífeyrissjóðir / Pension funds</v>
          </cell>
        </row>
        <row r="137">
          <cell r="B137" t="str">
            <v>Hið opinbera / General government</v>
          </cell>
        </row>
        <row r="138">
          <cell r="B138" t="str">
            <v>Ríkissjóður / Treasury and govt. Institutions</v>
          </cell>
        </row>
        <row r="139">
          <cell r="B139" t="str">
            <v>Sveitarfélög / Municipalities</v>
          </cell>
        </row>
        <row r="140">
          <cell r="B140" t="str">
            <v>Heimili / Households</v>
          </cell>
        </row>
        <row r="141">
          <cell r="B141" t="str">
            <v>Félagasamtök sem þjóna heimilum / Non-profit institutions serving households (NPISH)</v>
          </cell>
        </row>
        <row r="142">
          <cell r="B142" t="str">
            <v>Erlendir aðilar / Non-residents</v>
          </cell>
        </row>
        <row r="143">
          <cell r="B143" t="str">
            <v>Framvirkir samningar / Forward contracts</v>
          </cell>
        </row>
        <row r="144">
          <cell r="B144" t="str">
            <v>Innlendir aðilar /Residents</v>
          </cell>
        </row>
        <row r="145">
          <cell r="B145" t="str">
            <v>Atvinnufyrirtæki / Non-financial companies</v>
          </cell>
        </row>
        <row r="146">
          <cell r="B146" t="str">
            <v>Fjármálageiri / Financial companies</v>
          </cell>
        </row>
        <row r="147">
          <cell r="B147" t="str">
            <v>Innlánsstofnanir / Deposit money banks</v>
          </cell>
        </row>
        <row r="148">
          <cell r="B148" t="str">
            <v>Innlánsstofnanir í slitameðferð / Deposit money banks in winding-up proceedings</v>
          </cell>
        </row>
        <row r="149">
          <cell r="B149" t="str">
            <v>Peningamarkaðssjóðir / Money market funds (MMF)</v>
          </cell>
        </row>
        <row r="150">
          <cell r="B150" t="str">
            <v>Aðrir verðbréfa- og fjárfestingarsjóðir / Other mutual and investment funds (other than MMF)</v>
          </cell>
        </row>
        <row r="151">
          <cell r="B151" t="str">
            <v>Önnur fjármálafyrirtæki / Other financial intermediaries</v>
          </cell>
        </row>
        <row r="152">
          <cell r="B152" t="str">
            <v>Önnur fjármálafyrirtæki í slitameðferð / Other financial intermediaries in winding-up proceedings</v>
          </cell>
        </row>
        <row r="153">
          <cell r="B153" t="str">
            <v>Fjármálaleg hliðarstarfsemi / Financial auxiliaries</v>
          </cell>
        </row>
        <row r="154">
          <cell r="B154" t="str">
            <v>Innbyrðis fjármálastarfsemi / Captive financial institutions and money lenders</v>
          </cell>
        </row>
        <row r="155">
          <cell r="B155" t="str">
            <v>Vátryggingarfélög / Insurance companies</v>
          </cell>
        </row>
        <row r="156">
          <cell r="B156" t="str">
            <v>Lífeyrissjóðir / Pension funds</v>
          </cell>
        </row>
        <row r="157">
          <cell r="B157" t="str">
            <v>Hið opinbera / General government</v>
          </cell>
        </row>
        <row r="158">
          <cell r="B158" t="str">
            <v>Ríkissjóður / Treasury and govt. Institutions</v>
          </cell>
        </row>
        <row r="159">
          <cell r="B159" t="str">
            <v>Sveitarfélög / Municipalities</v>
          </cell>
        </row>
        <row r="160">
          <cell r="B160" t="str">
            <v>Heimili / Households</v>
          </cell>
        </row>
        <row r="161">
          <cell r="B161" t="str">
            <v>Félagasamtök sem þjóna heimilum / Non-profit institutions serving households (NPISH)</v>
          </cell>
        </row>
        <row r="162">
          <cell r="B162" t="str">
            <v>Erlendir aðilar / Non-residents</v>
          </cell>
        </row>
        <row r="163">
          <cell r="B163" t="str">
            <v>Skiptasamningar / Swap contracts</v>
          </cell>
        </row>
        <row r="164">
          <cell r="B164" t="str">
            <v>Innlendir aðilar /Residents</v>
          </cell>
        </row>
        <row r="165">
          <cell r="B165" t="str">
            <v>Atvinnufyrirtæki / Non-financial companies</v>
          </cell>
        </row>
        <row r="166">
          <cell r="B166" t="str">
            <v>Fjármálageiri / Financial companies</v>
          </cell>
        </row>
        <row r="167">
          <cell r="B167" t="str">
            <v>Innlánsstofnanir / Deposit money banks</v>
          </cell>
        </row>
        <row r="168">
          <cell r="B168" t="str">
            <v>Innlánsstofnanir í slitameðferð / Deposit money banks in winding-up proceedings</v>
          </cell>
        </row>
        <row r="169">
          <cell r="B169" t="str">
            <v>Peningamarkaðssjóðir / Money market funds (MMF)</v>
          </cell>
        </row>
        <row r="170">
          <cell r="B170" t="str">
            <v>Aðrir verðbréfa- og fjárfestingarsjóðir / Other mutual and investment funds (other than MMF)</v>
          </cell>
        </row>
        <row r="171">
          <cell r="B171" t="str">
            <v>Önnur fjármálafyrirtæki / Other financial intermediaries</v>
          </cell>
        </row>
        <row r="172">
          <cell r="B172" t="str">
            <v>Önnur fjármálafyrirtæki í slitameðferð / Other financial intermediaries in winding-up proceedings</v>
          </cell>
        </row>
        <row r="173">
          <cell r="B173" t="str">
            <v>Fjármálaleg hliðarstarfsemi / Financial auxiliaries</v>
          </cell>
        </row>
        <row r="174">
          <cell r="B174" t="str">
            <v>Innbyrðis fjármálastarfsemi / Captive financial institutions and money lenders</v>
          </cell>
        </row>
        <row r="175">
          <cell r="B175" t="str">
            <v>Vátryggingarfélög / Insurance companies</v>
          </cell>
        </row>
        <row r="176">
          <cell r="B176" t="str">
            <v>Lífeyrissjóðir / Pension funds</v>
          </cell>
        </row>
        <row r="177">
          <cell r="B177" t="str">
            <v>Hið opinbera / General government</v>
          </cell>
        </row>
        <row r="178">
          <cell r="B178" t="str">
            <v>Ríkissjóður / Treasury and govt. Institutions</v>
          </cell>
        </row>
        <row r="179">
          <cell r="B179" t="str">
            <v>Sveitarfélög / Municipalities</v>
          </cell>
        </row>
        <row r="180">
          <cell r="B180" t="str">
            <v>Heimili / Households</v>
          </cell>
        </row>
        <row r="181">
          <cell r="B181" t="str">
            <v>Félagasamtök sem þjóna heimilum / Non-profit institutions serving households (NPISH)</v>
          </cell>
        </row>
        <row r="182">
          <cell r="B182" t="str">
            <v>Erlendir aðilar / Non-residents</v>
          </cell>
        </row>
        <row r="183">
          <cell r="B183" t="str">
            <v>Aðrar eignir / Other assets</v>
          </cell>
        </row>
        <row r="184">
          <cell r="B184" t="str">
            <v>Viðskiptakröfur / Accounts receivable</v>
          </cell>
        </row>
        <row r="185">
          <cell r="B185" t="str">
            <v>Aðrar eignir ót.a.st. / Other assets n.i.e.</v>
          </cell>
        </row>
        <row r="186">
          <cell r="B186" t="str">
            <v>Aðrar innlendar eignir / Other domestic assets</v>
          </cell>
        </row>
        <row r="187">
          <cell r="B187" t="str">
            <v>Aðrar erlendar eignir / Other foreign assets</v>
          </cell>
        </row>
        <row r="188">
          <cell r="B188" t="str">
            <v>Fastafjármunir og óefnislegar eignir</v>
          </cell>
        </row>
        <row r="191">
          <cell r="B191" t="str">
            <v>Skuldir / Liabilities</v>
          </cell>
        </row>
        <row r="192">
          <cell r="B192" t="str">
            <v>Markaðsskuldabréf og víxlar</v>
          </cell>
        </row>
        <row r="193">
          <cell r="B193" t="str">
            <v>Verðbréfaútgáfa</v>
          </cell>
        </row>
        <row r="194">
          <cell r="B194" t="str">
            <v>Verðbréfaútgáfa, óverðtryggð</v>
          </cell>
        </row>
        <row r="195">
          <cell r="B195" t="str">
            <v>Innlend verðbréfaútgáfa / Domestic securities issue</v>
          </cell>
        </row>
        <row r="196">
          <cell r="B196" t="str">
            <v>Erlend verðbréfaútgáfa / Foreign securities issue</v>
          </cell>
        </row>
        <row r="197">
          <cell r="B197" t="str">
            <v>Verðbréfaútgáfa, verðtryggð</v>
          </cell>
        </row>
        <row r="198">
          <cell r="B198" t="str">
            <v>Innlend verðbréfaútgáfa / Domestic securities issue</v>
          </cell>
        </row>
        <row r="199">
          <cell r="B199" t="str">
            <v>Erlend verðbréfaútgáfa / Foreign securities issue</v>
          </cell>
        </row>
        <row r="200">
          <cell r="B200" t="str">
            <v>Verðbréfaútgáfa, víxlar</v>
          </cell>
        </row>
        <row r="201">
          <cell r="B201" t="str">
            <v>Innlend verðbréfaútgáfa / Domestic securities issue</v>
          </cell>
        </row>
        <row r="202">
          <cell r="B202" t="str">
            <v>Erlend verðbréfaútgáfa / Foreign securities issue</v>
          </cell>
        </row>
        <row r="203">
          <cell r="B203" t="str">
            <v>Beinar lántökur / Direct borrowing</v>
          </cell>
        </row>
        <row r="204">
          <cell r="B204" t="str">
            <v>Verðtryggð lán / Indexed bond issue</v>
          </cell>
        </row>
        <row r="205">
          <cell r="B205" t="str">
            <v>Innlendir aðilar /Residents</v>
          </cell>
        </row>
        <row r="206">
          <cell r="B206" t="str">
            <v>Atvinnufyrirtæki / Non-financial companies</v>
          </cell>
        </row>
        <row r="207">
          <cell r="B207" t="str">
            <v>Fjármálageiri / Financial companies</v>
          </cell>
        </row>
        <row r="208">
          <cell r="B208" t="str">
            <v>Innlánsstofnanir / Deposit money banks</v>
          </cell>
        </row>
        <row r="209">
          <cell r="B209" t="str">
            <v>Peningamarkaðssjóðir / Money market funds (MMF)</v>
          </cell>
        </row>
        <row r="210">
          <cell r="B210" t="str">
            <v>Aðrir verðbréfa- og fjárfestingarsjóðir / Other mutual and investment funds (other than MMF)</v>
          </cell>
        </row>
        <row r="211">
          <cell r="B211" t="str">
            <v>Önnur fjármálafyrirtæki / Other financial intermediaries</v>
          </cell>
        </row>
        <row r="212">
          <cell r="B212" t="str">
            <v>Fjármálaleg hliðarstarfsemi / Financial auxiliaries</v>
          </cell>
        </row>
        <row r="213">
          <cell r="B213" t="str">
            <v>Innbyrðis fjármálastarfsemi / Captive financial institutions and money lenders</v>
          </cell>
        </row>
        <row r="214">
          <cell r="B214" t="str">
            <v>Vátryggingarfélög / Insurance companies</v>
          </cell>
        </row>
        <row r="215">
          <cell r="B215" t="str">
            <v>Lífeyrissjóðir / Pension funds</v>
          </cell>
        </row>
        <row r="216">
          <cell r="B216" t="str">
            <v>Hið opinbera / General government</v>
          </cell>
        </row>
        <row r="217">
          <cell r="B217" t="str">
            <v>Ríkissjóður / Treasury and govt. Institutions</v>
          </cell>
        </row>
        <row r="218">
          <cell r="B218" t="str">
            <v>Sveitarfélög / Municipalities</v>
          </cell>
        </row>
        <row r="219">
          <cell r="B219" t="str">
            <v>Erlendir aðilar / Non-residents</v>
          </cell>
        </row>
        <row r="220">
          <cell r="B220" t="str">
            <v>Önnur lán / Other bond issue</v>
          </cell>
        </row>
        <row r="221">
          <cell r="B221" t="str">
            <v>Innlendir aðilar /Residents</v>
          </cell>
        </row>
        <row r="222">
          <cell r="B222" t="str">
            <v>Atvinnufyrirtæki / Non-financial companies</v>
          </cell>
        </row>
        <row r="223">
          <cell r="B223" t="str">
            <v>Fjármálageiri / Financial companies</v>
          </cell>
        </row>
        <row r="224">
          <cell r="B224" t="str">
            <v>Innlánsstofnanir / Deposit money banks</v>
          </cell>
        </row>
        <row r="225">
          <cell r="B225" t="str">
            <v>Peningamarkaðssjóðir / Money market funds (MMF)</v>
          </cell>
        </row>
        <row r="226">
          <cell r="B226" t="str">
            <v>Aðrir verðbréfa- og fjárfestingarsjóðir / Other mutual and investment funds (other than MMF)</v>
          </cell>
        </row>
        <row r="227">
          <cell r="B227" t="str">
            <v>Önnur fjármálafyrirtæki / Other financial intermediaries</v>
          </cell>
        </row>
        <row r="228">
          <cell r="B228" t="str">
            <v>Fjármálaleg hliðarstarfsemi / Financial auxiliaries</v>
          </cell>
        </row>
        <row r="229">
          <cell r="B229" t="str">
            <v>Innbyrðis fjármálastarfsemi / Captive financial institutions and money lenders</v>
          </cell>
        </row>
        <row r="230">
          <cell r="B230" t="str">
            <v>Vátryggingarfélög / Insurance companies</v>
          </cell>
        </row>
        <row r="231">
          <cell r="B231" t="str">
            <v>Lífeyrissjóðir / Pension funds</v>
          </cell>
        </row>
        <row r="232">
          <cell r="B232" t="str">
            <v>Hið opinbera / General government</v>
          </cell>
        </row>
        <row r="233">
          <cell r="B233" t="str">
            <v>Ríkissjóður / Treasury and govt. Institutions</v>
          </cell>
        </row>
        <row r="234">
          <cell r="B234" t="str">
            <v>Sveitarfélög / Municipalities</v>
          </cell>
        </row>
        <row r="235">
          <cell r="B235" t="str">
            <v>Erlendir aðilar / Non-residents</v>
          </cell>
        </row>
        <row r="236">
          <cell r="B236" t="str">
            <v>Hlutabréf og hlutdeildarskírteini / Equities and investment fund units</v>
          </cell>
        </row>
        <row r="239">
          <cell r="B239" t="str">
            <v>Afleiðusamningar / Derivatives</v>
          </cell>
        </row>
        <row r="241">
          <cell r="B241" t="str">
            <v>Valréttir / Options</v>
          </cell>
        </row>
        <row r="242">
          <cell r="B242" t="str">
            <v>Innlendir aðilar /Residents</v>
          </cell>
        </row>
        <row r="243">
          <cell r="B243" t="str">
            <v>Atvinnufyrirtæki / Non-financial companies</v>
          </cell>
        </row>
        <row r="244">
          <cell r="B244" t="str">
            <v>Fjármálageiri / Financial companies</v>
          </cell>
        </row>
        <row r="245">
          <cell r="B245" t="str">
            <v>Innlánsstofnanir / Deposit money banks</v>
          </cell>
        </row>
        <row r="246">
          <cell r="B246" t="str">
            <v>Innlánsstofnanir í slitameðferð / Deposit money banks in winding-up proceedings</v>
          </cell>
        </row>
        <row r="247">
          <cell r="B247" t="str">
            <v>Peningamarkaðssjóðir / Money market funds (MMF)</v>
          </cell>
        </row>
        <row r="248">
          <cell r="B248" t="str">
            <v>Aðrir verðbréfa- og fjárfestingarsjóðir / Other mutual and investment funds (other than MMF)</v>
          </cell>
        </row>
        <row r="249">
          <cell r="B249" t="str">
            <v>Önnur fjármálafyrirtæki / Other financial intermediaries</v>
          </cell>
        </row>
        <row r="250">
          <cell r="B250" t="str">
            <v>Önnur fjármálafyrirtæki í slitameðferð / Other financial intermediaries in winding-up proceedings</v>
          </cell>
        </row>
        <row r="251">
          <cell r="B251" t="str">
            <v>Fjármálaleg hliðarstarfsemi / Financial auxiliaries</v>
          </cell>
        </row>
        <row r="252">
          <cell r="B252" t="str">
            <v>Innbyrðis fjármálastarfsemi / Captive financial institutions and money lenders</v>
          </cell>
        </row>
        <row r="253">
          <cell r="B253" t="str">
            <v>Vátryggingarfélög / Insurance companies</v>
          </cell>
        </row>
        <row r="254">
          <cell r="B254" t="str">
            <v>Lífeyrissjóðir / Pension funds</v>
          </cell>
        </row>
        <row r="255">
          <cell r="B255" t="str">
            <v>Hið opinbera / General government</v>
          </cell>
        </row>
        <row r="256">
          <cell r="B256" t="str">
            <v>Ríkissjóður / Treasury and govt. Institutions</v>
          </cell>
        </row>
        <row r="257">
          <cell r="B257" t="str">
            <v>Sveitarfélög / Municipalities</v>
          </cell>
        </row>
        <row r="258">
          <cell r="B258" t="str">
            <v>Heimili / Households</v>
          </cell>
        </row>
        <row r="259">
          <cell r="B259" t="str">
            <v>Félagasamtök sem þjóna heimilum / Non-profit institutions serving households (NPISH)</v>
          </cell>
        </row>
        <row r="260">
          <cell r="B260" t="str">
            <v>Erlendir aðilar / Non-residents</v>
          </cell>
        </row>
        <row r="261">
          <cell r="B261" t="str">
            <v>Framvirkir samningar / Forward contracts</v>
          </cell>
        </row>
        <row r="262">
          <cell r="B262" t="str">
            <v>Innlendir aðilar /Residents</v>
          </cell>
        </row>
        <row r="263">
          <cell r="B263" t="str">
            <v>Atvinnufyrirtæki / Non-financial companies</v>
          </cell>
        </row>
        <row r="264">
          <cell r="B264" t="str">
            <v>Fjármálageiri / Financial companies</v>
          </cell>
        </row>
        <row r="265">
          <cell r="B265" t="str">
            <v>Innlánsstofnanir / Deposit money banks</v>
          </cell>
        </row>
        <row r="266">
          <cell r="B266" t="str">
            <v>Innlánsstofnanir í slitameðferð / Deposit money banks in winding-up proceedings</v>
          </cell>
        </row>
        <row r="267">
          <cell r="B267" t="str">
            <v>Peningamarkaðssjóðir / Money market funds (MMF)</v>
          </cell>
        </row>
        <row r="268">
          <cell r="B268" t="str">
            <v>Aðrir verðbréfa- og fjárfestingarsjóðir / Other mutual and investment funds (other than MMF)</v>
          </cell>
        </row>
        <row r="269">
          <cell r="B269" t="str">
            <v>Önnur fjármálafyrirtæki / Other financial intermediaries</v>
          </cell>
        </row>
        <row r="270">
          <cell r="B270" t="str">
            <v>Önnur fjármálafyrirtæki í slitameðferð / Other financial intermediaries in winding-up proceedings</v>
          </cell>
        </row>
        <row r="271">
          <cell r="B271" t="str">
            <v>Fjármálaleg hliðarstarfsemi / Financial auxiliaries</v>
          </cell>
        </row>
        <row r="272">
          <cell r="B272" t="str">
            <v>Innbyrðis fjármálastarfsemi / Captive financial institutions and money lenders</v>
          </cell>
        </row>
        <row r="273">
          <cell r="B273" t="str">
            <v>Vátryggingarfélög / Insurance companies</v>
          </cell>
        </row>
        <row r="274">
          <cell r="B274" t="str">
            <v>Lífeyrissjóðir / Pension funds</v>
          </cell>
        </row>
        <row r="275">
          <cell r="B275" t="str">
            <v>Hið opinbera / General government</v>
          </cell>
        </row>
        <row r="276">
          <cell r="B276" t="str">
            <v>Ríkissjóður / Treasury and govt. Institutions</v>
          </cell>
        </row>
        <row r="277">
          <cell r="B277" t="str">
            <v>Sveitarfélög / Municipalities</v>
          </cell>
        </row>
        <row r="278">
          <cell r="B278" t="str">
            <v>Heimili / Households</v>
          </cell>
        </row>
        <row r="279">
          <cell r="B279" t="str">
            <v>Félagasamtök sem þjóna heimilum / Non-profit institutions serving households (NPISH)</v>
          </cell>
        </row>
        <row r="280">
          <cell r="B280" t="str">
            <v>Erlendir aðilar / Non-residents</v>
          </cell>
        </row>
        <row r="281">
          <cell r="B281" t="str">
            <v>Skiptasamningar / Swap contracts</v>
          </cell>
        </row>
        <row r="282">
          <cell r="B282" t="str">
            <v>Innlendir aðilar /Residents</v>
          </cell>
        </row>
        <row r="283">
          <cell r="B283" t="str">
            <v>Atvinnufyrirtæki / Non-financial companies</v>
          </cell>
        </row>
        <row r="284">
          <cell r="B284" t="str">
            <v>Fjármálageiri / Financial companies</v>
          </cell>
        </row>
        <row r="285">
          <cell r="B285" t="str">
            <v>Innlánsstofnanir / Deposit money banks</v>
          </cell>
        </row>
        <row r="286">
          <cell r="B286" t="str">
            <v>Innlánsstofnanir í slitameðferð / Deposit money banks in winding-up proceedings</v>
          </cell>
        </row>
        <row r="287">
          <cell r="B287" t="str">
            <v>Peningamarkaðssjóðir / Money market funds (MMF)</v>
          </cell>
        </row>
        <row r="288">
          <cell r="B288" t="str">
            <v>Aðrir verðbréfa- og fjárfestingarsjóðir / Other mutual and investment funds (other than MMF)</v>
          </cell>
        </row>
        <row r="289">
          <cell r="B289" t="str">
            <v>Önnur fjármálafyrirtæki / Other financial intermediaries</v>
          </cell>
        </row>
        <row r="290">
          <cell r="B290" t="str">
            <v>Önnur fjármálafyrirtæki í slitameðferð / Other financial intermediaries in winding-up proceedings</v>
          </cell>
        </row>
        <row r="291">
          <cell r="B291" t="str">
            <v>Fjármálaleg hliðarstarfsemi / Financial auxiliaries</v>
          </cell>
        </row>
        <row r="292">
          <cell r="B292" t="str">
            <v>Innbyrðis fjármálastarfsemi / Captive financial institutions and money lenders</v>
          </cell>
        </row>
        <row r="293">
          <cell r="B293" t="str">
            <v>Vátryggingarfélög / Insurance companies</v>
          </cell>
        </row>
        <row r="294">
          <cell r="B294" t="str">
            <v>Lífeyrissjóðir / Pension funds</v>
          </cell>
        </row>
        <row r="295">
          <cell r="B295" t="str">
            <v>Hið opinbera / General government</v>
          </cell>
        </row>
        <row r="296">
          <cell r="B296" t="str">
            <v>Ríkissjóður / Treasury and govt. Institutions</v>
          </cell>
        </row>
        <row r="297">
          <cell r="B297" t="str">
            <v>Sveitarfélög / Municipalities</v>
          </cell>
        </row>
        <row r="298">
          <cell r="B298" t="str">
            <v>Heimili / Households</v>
          </cell>
        </row>
        <row r="299">
          <cell r="B299" t="str">
            <v>Félagasamtök sem þjóna heimilum / Non-profit institutions serving households (NPISH)</v>
          </cell>
        </row>
        <row r="300">
          <cell r="B300" t="str">
            <v>Erlendir aðilar / Non-residents</v>
          </cell>
        </row>
        <row r="301">
          <cell r="B301" t="str">
            <v>Skortsala / Short sale</v>
          </cell>
        </row>
        <row r="302">
          <cell r="B302" t="str">
            <v>Aðrar skuldir / Other liabilities</v>
          </cell>
        </row>
        <row r="303">
          <cell r="B303" t="str">
            <v>Viðskiptaskuldir / Accounts payable</v>
          </cell>
        </row>
        <row r="304">
          <cell r="B304" t="str">
            <v xml:space="preserve">Aðrar skuldir ót.a.st./ Other liabilities n.i.e. </v>
          </cell>
        </row>
        <row r="305">
          <cell r="B305" t="str">
            <v>Aðrar innlendar skuldir / Other domestic liabilities</v>
          </cell>
        </row>
        <row r="306">
          <cell r="B306" t="str">
            <v>Aðrar erlendar skuldir / Other foreign liabilities</v>
          </cell>
        </row>
        <row r="308">
          <cell r="B308" t="str">
            <v>Sala hlutdeildarskírteina í mánuðinum / Sale of fund shares during the month</v>
          </cell>
        </row>
        <row r="309">
          <cell r="B309" t="str">
            <v>Innlausn hlutdeildarskírteina í mánuðinum / Redemption of fund shares during the month</v>
          </cell>
        </row>
        <row r="311">
          <cell r="B311" t="str">
            <v>Eigendur hlutdeildarskírteina og hlutabréfa / Owners of investment fund shares and equities</v>
          </cell>
        </row>
        <row r="312">
          <cell r="B312" t="str">
            <v>Innlendir aðilar /Residents</v>
          </cell>
        </row>
        <row r="313">
          <cell r="B313" t="str">
            <v>Atvinnufyrirtæki / Non-financial companies</v>
          </cell>
        </row>
        <row r="315">
          <cell r="B315" t="str">
            <v>Fjármálageiri / Financial companies</v>
          </cell>
        </row>
        <row r="316">
          <cell r="B316" t="str">
            <v>Innlánsstofnanir / Deposit money banks</v>
          </cell>
        </row>
        <row r="317">
          <cell r="B317" t="str">
            <v>Innlánsstofnanir í slitameðferð / Deposit money banks in winding-up proceedings or composition of creditors negotiations</v>
          </cell>
        </row>
        <row r="318">
          <cell r="B318" t="str">
            <v>Peningamarkaðssjóðir / Money market funds (MMF)</v>
          </cell>
        </row>
        <row r="319">
          <cell r="B319" t="str">
            <v>Aðrir verðbréfa- og fjárfestingarsjóðir / Other mutual and investment funds (other than MMF)</v>
          </cell>
        </row>
        <row r="320">
          <cell r="B320" t="str">
            <v>Önnur fjármálafyrirtæki / Other financial intermediaries</v>
          </cell>
        </row>
        <row r="321">
          <cell r="B321" t="str">
            <v>Önnur fjármálafyrirtæki í slitameðferð / Other financial intermediaries in winding-up proceedings or composition of creditors negotiations</v>
          </cell>
        </row>
        <row r="322">
          <cell r="B322" t="str">
            <v>Fjármálaleg hliðarstarfsemi / Financial auxiliaries</v>
          </cell>
        </row>
        <row r="323">
          <cell r="B323" t="str">
            <v>Innbyrðis fjármálastarfsemi / Captive financial institutions and money lenders</v>
          </cell>
        </row>
        <row r="324">
          <cell r="B324" t="str">
            <v>Vátryggingarfélög / Insurance companies</v>
          </cell>
        </row>
        <row r="325">
          <cell r="B325" t="str">
            <v>Lífeyrissjóðir / Pension funds</v>
          </cell>
        </row>
        <row r="326">
          <cell r="B326" t="str">
            <v>Hið opinbera / General government</v>
          </cell>
        </row>
        <row r="327">
          <cell r="B327" t="str">
            <v>Ríkissjóður / Treasury and govt. Institutions</v>
          </cell>
        </row>
        <row r="328">
          <cell r="B328" t="str">
            <v>Sveitarfélög / Municipalities</v>
          </cell>
        </row>
        <row r="329">
          <cell r="B329" t="str">
            <v>Heimili / Households</v>
          </cell>
        </row>
        <row r="330">
          <cell r="B330" t="str">
            <v>Félagasamtök sem þjóna heimilum / Non-profit institutions serving households (NPISH)</v>
          </cell>
        </row>
        <row r="331">
          <cell r="B331" t="str">
            <v>Erlendir aðilar / Non-residents</v>
          </cell>
        </row>
        <row r="332">
          <cell r="B332" t="str">
            <v>Óflokkað / Unclassified</v>
          </cell>
        </row>
      </sheetData>
      <sheetData sheetId="1" refreshError="1"/>
      <sheetData sheetId="2" refreshError="1"/>
      <sheetData sheetId="3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CubeValue"/>
      <sheetName val="Birtingartafla"/>
      <sheetName val="Birtingartafla paste"/>
      <sheetName val="Peningamarkaðsjóðir 01"/>
    </sheetNames>
    <sheetDataSet>
      <sheetData sheetId="0">
        <row r="6">
          <cell r="B6" t="str">
            <v>Efnahagsyfirlit peningamarkaðssjóða / Balance sheet of money market funds</v>
          </cell>
        </row>
      </sheetData>
      <sheetData sheetId="1" refreshError="1"/>
      <sheetData sheetId="2" refreshError="1"/>
      <sheetData sheetId="3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CubeValue"/>
      <sheetName val="Birtingartafla"/>
      <sheetName val="Birtingartafla paste"/>
      <sheetName val="Vogunarsjóðir 01"/>
      <sheetName val="Birting VOG 12"/>
    </sheetNames>
    <sheetDataSet>
      <sheetData sheetId="0">
        <row r="6">
          <cell r="B6" t="str">
            <v>Efnahagsyfirlit vogunarsjóða / Balance sheet of hedge funds</v>
          </cell>
        </row>
      </sheetData>
      <sheetData sheetId="1" refreshError="1"/>
      <sheetData sheetId="2" refreshError="1"/>
      <sheetData sheetId="3" refreshError="1"/>
      <sheetData sheetId="4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sedlabanki.is/library/Fylgiskjol/Hagtolur/Fjarmalafyrirtaeki/Lysigogn/Verdbrefa_Fjarfestingar_Fagfjarfestasjodir" TargetMode="External"/><Relationship Id="rId1" Type="http://schemas.openxmlformats.org/officeDocument/2006/relationships/hyperlink" Target="https://www.cb.is/lisalib/getfile.aspx?itemid=f3b090e5-cea4-11e7-90f9-005056bc3d8f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www.sedlabanki.is/library/Fylgiskjol/Hagtolur/Fjarmalafyrirtaeki/Lysigogn/Verdbrefa_Fjarfestingar_Fagfjarfestasjodir" TargetMode="External"/><Relationship Id="rId1" Type="http://schemas.openxmlformats.org/officeDocument/2006/relationships/hyperlink" Target="https://www.cb.is/lisalib/getfile.aspx?itemid=f3b090e5-cea4-11e7-90f9-005056bc3d8f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www.sedlabanki.is/library/Fylgiskjol/Hagtolur/Fjarmalafyrirtaeki/Lysigogn/Verdbrefa_Fjarfestingar_Fagfjarfestasjodir" TargetMode="External"/><Relationship Id="rId1" Type="http://schemas.openxmlformats.org/officeDocument/2006/relationships/hyperlink" Target="https://www.cb.is/lisalib/getfile.aspx?itemid=f3b090e5-cea4-11e7-90f9-005056bc3d8f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.bin"/><Relationship Id="rId2" Type="http://schemas.openxmlformats.org/officeDocument/2006/relationships/hyperlink" Target="https://www.sedlabanki.is/library/Fylgiskjol/Hagtolur/Fjarmalafyrirtaeki/Lysigogn/Verdbrefa_Fjarfestingar_Fagfjarfestasjodir" TargetMode="External"/><Relationship Id="rId1" Type="http://schemas.openxmlformats.org/officeDocument/2006/relationships/hyperlink" Target="https://www.cb.is/lisalib/getfile.aspx?itemid=f3b090e5-cea4-11e7-90f9-005056bc3d8f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s://www.sedlabanki.is/library/Fylgiskjol/Hagtolur/Fjarmalafyrirtaeki/Lysigogn/Verdbrefa_Fjarfestingar_Fagfjarfestasjodir" TargetMode="External"/><Relationship Id="rId1" Type="http://schemas.openxmlformats.org/officeDocument/2006/relationships/hyperlink" Target="https://www.cb.is/lisalib/getfile.aspx?itemid=f3b090e5-cea4-11e7-90f9-005056bc3d8f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6.bin"/><Relationship Id="rId2" Type="http://schemas.openxmlformats.org/officeDocument/2006/relationships/hyperlink" Target="https://www.sedlabanki.is/library/Fylgiskjol/Hagtolur/Fjarmalafyrirtaeki/Lysigogn/Verdbrefa_Fjarfestingar_Fagfjarfestasjodir" TargetMode="External"/><Relationship Id="rId1" Type="http://schemas.openxmlformats.org/officeDocument/2006/relationships/hyperlink" Target="https://www.cb.is/lisalib/getfile.aspx?itemid=f3b090e5-cea4-11e7-90f9-005056bc3d8f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hyperlink" Target="https://www.sedlabanki.is/library/Fylgiskjol/Hagtolur/Fjarmalafyrirtaeki/Lysigogn/Verdbrefa_Fjarfestingar_Fagfjarfestasjodir" TargetMode="External"/><Relationship Id="rId1" Type="http://schemas.openxmlformats.org/officeDocument/2006/relationships/hyperlink" Target="https://www.cb.is/lisalib/getfile.aspx?itemid=f3b090e5-cea4-11e7-90f9-005056bc3d8f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8.bin"/><Relationship Id="rId2" Type="http://schemas.openxmlformats.org/officeDocument/2006/relationships/hyperlink" Target="https://www.sedlabanki.is/library/Fylgiskjol/Hagtolur/Fjarmalafyrirtaeki/Lysigogn/Verdbrefa_Fjarfestingar_Fagfjarfestasjodir" TargetMode="External"/><Relationship Id="rId1" Type="http://schemas.openxmlformats.org/officeDocument/2006/relationships/hyperlink" Target="https://www.cb.is/lisalib/getfile.aspx?itemid=f3b090e5-cea4-11e7-90f9-005056bc3d8f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hyperlink" Target="https://www.sedlabanki.is/library/Fylgiskjol/Hagtolur/Fjarmalafyrirtaeki/Lysigogn/Verdbrefa_Fjarfestingar_Fagfjarfestasjodir" TargetMode="External"/><Relationship Id="rId1" Type="http://schemas.openxmlformats.org/officeDocument/2006/relationships/hyperlink" Target="https://www.cb.is/lisalib/getfile.aspx?itemid=f3b090e5-cea4-11e7-90f9-005056bc3d8f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0.bin"/><Relationship Id="rId2" Type="http://schemas.openxmlformats.org/officeDocument/2006/relationships/hyperlink" Target="https://www.sedlabanki.is/library/Fylgiskjol/Hagtolur/Fjarmalafyrirtaeki/Lysigogn/Verdbrefa_Fjarfestingar_Fagfjarfestasjodir" TargetMode="External"/><Relationship Id="rId1" Type="http://schemas.openxmlformats.org/officeDocument/2006/relationships/hyperlink" Target="https://www.cb.is/lisalib/getfile.aspx?itemid=f3b090e5-cea4-11e7-90f9-005056bc3d8f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1.bin"/><Relationship Id="rId2" Type="http://schemas.openxmlformats.org/officeDocument/2006/relationships/hyperlink" Target="https://www.sedlabanki.is/library/Fylgiskjol/Hagtolur/Fjarmalafyrirtaeki/Lysigogn/Verdbrefa_Fjarfestingar_Fagfjarfestasjodir" TargetMode="External"/><Relationship Id="rId1" Type="http://schemas.openxmlformats.org/officeDocument/2006/relationships/hyperlink" Target="https://www.cb.is/lisalib/getfile.aspx?itemid=f3b090e5-cea4-11e7-90f9-005056bc3d8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613BF6-B604-46C1-8255-A794EDF227FC}">
  <dimension ref="A1:K355"/>
  <sheetViews>
    <sheetView tabSelected="1" zoomScaleNormal="100" workbookViewId="0"/>
  </sheetViews>
  <sheetFormatPr defaultRowHeight="14.5" x14ac:dyDescent="0.35"/>
  <cols>
    <col min="1" max="1" width="86.1796875" customWidth="1"/>
    <col min="4" max="4" width="10.54296875" customWidth="1"/>
    <col min="5" max="5" width="1.81640625" customWidth="1"/>
    <col min="6" max="6" width="11.1796875" customWidth="1"/>
    <col min="7" max="7" width="11.453125" customWidth="1"/>
    <col min="8" max="8" width="1.453125" customWidth="1"/>
  </cols>
  <sheetData>
    <row r="1" spans="1:11" ht="14.25" customHeight="1" x14ac:dyDescent="0.35">
      <c r="A1" s="1" t="s">
        <v>0</v>
      </c>
      <c r="B1" s="2"/>
      <c r="C1" s="2"/>
      <c r="D1" s="2"/>
      <c r="E1" s="2"/>
      <c r="F1" s="2"/>
      <c r="G1" s="2"/>
      <c r="H1" s="2"/>
      <c r="I1" s="2"/>
      <c r="J1" s="3" t="s">
        <v>102</v>
      </c>
      <c r="K1" s="2"/>
    </row>
    <row r="2" spans="1:11" ht="14.25" customHeight="1" x14ac:dyDescent="0.35">
      <c r="A2" s="4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 ht="14.25" customHeight="1" x14ac:dyDescent="0.35">
      <c r="A3" s="2"/>
      <c r="B3" s="2"/>
      <c r="C3" s="2"/>
      <c r="D3" s="2"/>
      <c r="E3" s="2"/>
      <c r="F3" s="2"/>
      <c r="G3" s="2"/>
      <c r="H3" s="2"/>
      <c r="I3" s="4"/>
      <c r="J3" s="4"/>
      <c r="K3" s="2"/>
    </row>
    <row r="4" spans="1:11" ht="15" customHeight="1" x14ac:dyDescent="0.35">
      <c r="A4" s="5" t="s">
        <v>2</v>
      </c>
      <c r="B4" s="2"/>
      <c r="C4" s="2"/>
      <c r="D4" s="2"/>
      <c r="E4" s="2"/>
      <c r="F4" s="2"/>
      <c r="G4" s="2"/>
      <c r="H4" s="2"/>
      <c r="I4" s="6" t="s">
        <v>3</v>
      </c>
      <c r="J4" s="7" t="s">
        <v>4</v>
      </c>
      <c r="K4" s="2"/>
    </row>
    <row r="5" spans="1:11" ht="14.25" customHeight="1" x14ac:dyDescent="0.35">
      <c r="A5" s="2"/>
      <c r="B5" s="8"/>
      <c r="C5" s="8"/>
      <c r="D5" s="8"/>
      <c r="E5" s="2"/>
      <c r="F5" s="2"/>
      <c r="G5" s="2"/>
      <c r="H5" s="2"/>
      <c r="I5" s="2"/>
      <c r="J5" s="2"/>
      <c r="K5" s="2"/>
    </row>
    <row r="6" spans="1:11" ht="44.25" customHeight="1" x14ac:dyDescent="0.35">
      <c r="A6" s="5" t="s">
        <v>89</v>
      </c>
      <c r="B6" s="1"/>
      <c r="C6" s="1"/>
      <c r="D6" s="1"/>
      <c r="E6" s="1"/>
      <c r="F6" s="1"/>
      <c r="G6" s="1"/>
      <c r="H6" s="1"/>
      <c r="I6" s="1"/>
      <c r="J6" s="1"/>
      <c r="K6" s="2"/>
    </row>
    <row r="7" spans="1:11" ht="14.25" customHeight="1" x14ac:dyDescent="0.35">
      <c r="A7" s="1"/>
      <c r="B7" s="46" t="s">
        <v>5</v>
      </c>
      <c r="C7" s="47"/>
      <c r="D7" s="47"/>
      <c r="E7" s="4"/>
      <c r="F7" s="46" t="s">
        <v>6</v>
      </c>
      <c r="G7" s="47"/>
      <c r="H7" s="47"/>
      <c r="I7" s="47"/>
      <c r="J7" s="47"/>
      <c r="K7" s="2"/>
    </row>
    <row r="8" spans="1:11" ht="14.25" customHeight="1" x14ac:dyDescent="0.35">
      <c r="A8" s="1"/>
      <c r="B8" s="40" t="s">
        <v>7</v>
      </c>
      <c r="C8" s="40">
        <v>45657</v>
      </c>
      <c r="D8" s="40">
        <v>45688</v>
      </c>
      <c r="E8" s="41"/>
      <c r="F8" s="48" t="s">
        <v>103</v>
      </c>
      <c r="G8" s="48"/>
      <c r="H8" s="41"/>
      <c r="I8" s="42" t="s">
        <v>104</v>
      </c>
      <c r="J8" s="42" t="s">
        <v>105</v>
      </c>
      <c r="K8" s="2"/>
    </row>
    <row r="9" spans="1:11" ht="14.25" customHeight="1" x14ac:dyDescent="0.35">
      <c r="A9" s="1" t="s">
        <v>8</v>
      </c>
      <c r="B9" s="43">
        <v>2024</v>
      </c>
      <c r="C9" s="43">
        <v>2024</v>
      </c>
      <c r="D9" s="43">
        <v>2024</v>
      </c>
      <c r="E9" s="43"/>
      <c r="F9" s="43">
        <v>2024</v>
      </c>
      <c r="G9" s="43">
        <v>2025</v>
      </c>
      <c r="H9" s="43"/>
      <c r="I9" s="44" t="s">
        <v>105</v>
      </c>
      <c r="J9" s="44" t="s">
        <v>106</v>
      </c>
      <c r="K9" s="2"/>
    </row>
    <row r="10" spans="1:11" x14ac:dyDescent="0.35">
      <c r="A10" s="9" t="s">
        <v>13</v>
      </c>
      <c r="B10" s="29" vm="84">
        <v>1343374.5015241264</v>
      </c>
      <c r="C10" s="29" vm="84">
        <v>1343374.5015241264</v>
      </c>
      <c r="D10" s="29" vm="1378">
        <v>1352886.0320867174</v>
      </c>
      <c r="E10" s="30"/>
      <c r="F10" s="29">
        <v>44449.895570541499</v>
      </c>
      <c r="G10" s="29">
        <v>9511.5305625910405</v>
      </c>
      <c r="H10" s="30"/>
      <c r="I10" s="29">
        <v>12246.945184944198</v>
      </c>
      <c r="J10" s="29">
        <v>122892.19070558553</v>
      </c>
    </row>
    <row r="11" spans="1:11" x14ac:dyDescent="0.35">
      <c r="A11" s="10" t="s">
        <v>14</v>
      </c>
      <c r="B11" s="29" vm="85">
        <v>1328838.0912011256</v>
      </c>
      <c r="C11" s="29" vm="85">
        <v>1328838.0912011256</v>
      </c>
      <c r="D11" s="29" vm="1379">
        <v>1338349.6217637165</v>
      </c>
      <c r="E11" s="30"/>
      <c r="F11" s="29">
        <v>44449.894570541102</v>
      </c>
      <c r="G11" s="29">
        <v>9511.5305625908077</v>
      </c>
      <c r="H11" s="30"/>
      <c r="I11" s="29">
        <v>11384.597184944898</v>
      </c>
      <c r="J11" s="29">
        <v>122730.53371158475</v>
      </c>
    </row>
    <row r="12" spans="1:11" x14ac:dyDescent="0.35">
      <c r="A12" s="11" t="s">
        <v>9</v>
      </c>
      <c r="B12" s="29" vm="86">
        <v>97640.272663078198</v>
      </c>
      <c r="C12" s="29" vm="86">
        <v>97640.272663078198</v>
      </c>
      <c r="D12" s="29" vm="1380">
        <v>99974.662612676111</v>
      </c>
      <c r="E12" s="30"/>
      <c r="F12" s="29">
        <v>4890.7504365718487</v>
      </c>
      <c r="G12" s="29">
        <v>2334.3899495979131</v>
      </c>
      <c r="H12" s="30"/>
      <c r="I12" s="29">
        <v>-16664.277090832984</v>
      </c>
      <c r="J12" s="29">
        <v>1987.7683953081869</v>
      </c>
    </row>
    <row r="13" spans="1:11" s="31" customFormat="1" x14ac:dyDescent="0.35">
      <c r="A13" s="12" t="s">
        <v>10</v>
      </c>
      <c r="B13" s="29" vm="87">
        <v>42191.092749078256</v>
      </c>
      <c r="C13" s="29" vm="87">
        <v>42191.092749078256</v>
      </c>
      <c r="D13" s="29" vm="1381">
        <v>39775.76869867614</v>
      </c>
      <c r="E13" s="30"/>
      <c r="F13" s="29">
        <v>-3106.3718764281148</v>
      </c>
      <c r="G13" s="29">
        <v>-2415.324050402116</v>
      </c>
      <c r="H13" s="30"/>
      <c r="I13" s="29">
        <v>-15924.531108833005</v>
      </c>
      <c r="J13" s="29">
        <v>3902.6635763082377</v>
      </c>
    </row>
    <row r="14" spans="1:11" s="31" customFormat="1" x14ac:dyDescent="0.35">
      <c r="A14" s="13" t="s">
        <v>15</v>
      </c>
      <c r="B14" s="29" vm="88">
        <v>31287.155969078285</v>
      </c>
      <c r="C14" s="29" vm="88">
        <v>31287.155969078285</v>
      </c>
      <c r="D14" s="29" vm="1382">
        <v>29480.957456676166</v>
      </c>
      <c r="E14" s="30"/>
      <c r="F14" s="29">
        <v>-3005.0161196280933</v>
      </c>
      <c r="G14" s="29">
        <v>-1806.1985124021194</v>
      </c>
      <c r="H14" s="30"/>
      <c r="I14" s="29">
        <v>-10321.428061733004</v>
      </c>
      <c r="J14" s="29">
        <v>5077.8916609082626</v>
      </c>
    </row>
    <row r="15" spans="1:11" x14ac:dyDescent="0.35">
      <c r="A15" s="14" t="s">
        <v>16</v>
      </c>
      <c r="B15" s="15" vm="89">
        <v>31188.007831078285</v>
      </c>
      <c r="C15" s="15" vm="89">
        <v>31188.007831078285</v>
      </c>
      <c r="D15" s="15" vm="1383">
        <v>29384.798241676166</v>
      </c>
      <c r="E15" s="16"/>
      <c r="F15" s="15">
        <v>-2975.9425796280957</v>
      </c>
      <c r="G15" s="15">
        <v>-1803.2095894021186</v>
      </c>
      <c r="H15" s="16"/>
      <c r="I15" s="15">
        <v>-10330.587169833005</v>
      </c>
      <c r="J15" s="15">
        <v>5141.3773019082619</v>
      </c>
    </row>
    <row r="16" spans="1:11" x14ac:dyDescent="0.35">
      <c r="A16" s="14" t="s">
        <v>17</v>
      </c>
      <c r="B16" s="15" vm="90">
        <v>99.148138000000003</v>
      </c>
      <c r="C16" s="15" vm="90">
        <v>99.148138000000003</v>
      </c>
      <c r="D16" s="15" vm="1384">
        <v>96.159215000000003</v>
      </c>
      <c r="E16" s="16"/>
      <c r="F16" s="15">
        <v>-29.073540000000008</v>
      </c>
      <c r="G16" s="15">
        <v>-2.9889229999999998</v>
      </c>
      <c r="H16" s="16"/>
      <c r="I16" s="15">
        <v>9.1591081000000258</v>
      </c>
      <c r="J16" s="15">
        <v>-63.485641000000001</v>
      </c>
    </row>
    <row r="17" spans="1:10" x14ac:dyDescent="0.35">
      <c r="A17" s="13" t="s">
        <v>18</v>
      </c>
      <c r="B17" s="29" vm="91">
        <v>10903.936780000002</v>
      </c>
      <c r="C17" s="29" vm="91">
        <v>10903.936780000002</v>
      </c>
      <c r="D17" s="29" vm="1385">
        <v>10294.811242</v>
      </c>
      <c r="E17" s="30"/>
      <c r="F17" s="29">
        <v>-101.35575679999965</v>
      </c>
      <c r="G17" s="29">
        <v>-609.12553800000205</v>
      </c>
      <c r="H17" s="30"/>
      <c r="I17" s="29">
        <v>-5603.1030470999995</v>
      </c>
      <c r="J17" s="29">
        <v>-1175.2280846000012</v>
      </c>
    </row>
    <row r="18" spans="1:10" x14ac:dyDescent="0.35">
      <c r="A18" s="14" t="s">
        <v>16</v>
      </c>
      <c r="B18" s="15" vm="92">
        <v>10667.997923000001</v>
      </c>
      <c r="C18" s="15" vm="92">
        <v>10667.997923000001</v>
      </c>
      <c r="D18" s="15" vm="1386">
        <v>10264.523055</v>
      </c>
      <c r="E18" s="16"/>
      <c r="F18" s="15">
        <v>-87.777025799998228</v>
      </c>
      <c r="G18" s="15">
        <v>-403.47486800000115</v>
      </c>
      <c r="H18" s="16"/>
      <c r="I18" s="15">
        <v>-5603.1030470999995</v>
      </c>
      <c r="J18" s="15">
        <v>-1205.5162716000013</v>
      </c>
    </row>
    <row r="19" spans="1:10" x14ac:dyDescent="0.35">
      <c r="A19" s="14" t="s">
        <v>17</v>
      </c>
      <c r="B19" s="15" vm="93">
        <v>235.93885699999998</v>
      </c>
      <c r="C19" s="15" vm="93">
        <v>235.93885699999998</v>
      </c>
      <c r="D19" s="15" vm="1387">
        <v>30.288187000000001</v>
      </c>
      <c r="E19" s="16"/>
      <c r="F19" s="15">
        <v>-13.578730999999999</v>
      </c>
      <c r="G19" s="15">
        <v>-205.65066999999999</v>
      </c>
      <c r="H19" s="16"/>
      <c r="I19" s="15">
        <v>0</v>
      </c>
      <c r="J19" s="15">
        <v>30.288187000000001</v>
      </c>
    </row>
    <row r="20" spans="1:10" x14ac:dyDescent="0.35">
      <c r="A20" s="12" t="s">
        <v>11</v>
      </c>
      <c r="B20" s="29" vm="94">
        <v>55449.179914000008</v>
      </c>
      <c r="C20" s="29" vm="94">
        <v>55449.179914000008</v>
      </c>
      <c r="D20" s="29" vm="1388">
        <v>60198.893914</v>
      </c>
      <c r="E20" s="30"/>
      <c r="F20" s="29">
        <v>7997.1223130000071</v>
      </c>
      <c r="G20" s="29">
        <v>4749.7139999999927</v>
      </c>
      <c r="H20" s="30"/>
      <c r="I20" s="29">
        <v>-739.74598200000037</v>
      </c>
      <c r="J20" s="29">
        <v>-1914.8951810000071</v>
      </c>
    </row>
    <row r="21" spans="1:10" s="31" customFormat="1" x14ac:dyDescent="0.35">
      <c r="A21" s="13" t="s">
        <v>19</v>
      </c>
      <c r="B21" s="29">
        <v>0</v>
      </c>
      <c r="C21" s="29">
        <v>0</v>
      </c>
      <c r="D21" s="29">
        <v>0</v>
      </c>
      <c r="E21" s="30"/>
      <c r="F21" s="29">
        <v>0</v>
      </c>
      <c r="G21" s="29">
        <v>0</v>
      </c>
      <c r="H21" s="30"/>
      <c r="I21" s="29">
        <v>0</v>
      </c>
      <c r="J21" s="29">
        <v>0</v>
      </c>
    </row>
    <row r="22" spans="1:10" x14ac:dyDescent="0.35">
      <c r="A22" s="14" t="s">
        <v>16</v>
      </c>
      <c r="B22" s="15">
        <v>0</v>
      </c>
      <c r="C22" s="15">
        <v>0</v>
      </c>
      <c r="D22" s="15">
        <v>0</v>
      </c>
      <c r="E22" s="16"/>
      <c r="F22" s="15">
        <v>0</v>
      </c>
      <c r="G22" s="15">
        <v>0</v>
      </c>
      <c r="H22" s="16"/>
      <c r="I22" s="15">
        <v>0</v>
      </c>
      <c r="J22" s="15">
        <v>0</v>
      </c>
    </row>
    <row r="23" spans="1:10" x14ac:dyDescent="0.35">
      <c r="A23" s="14" t="s">
        <v>17</v>
      </c>
      <c r="B23" s="15">
        <v>0</v>
      </c>
      <c r="C23" s="15">
        <v>0</v>
      </c>
      <c r="D23" s="15">
        <v>0</v>
      </c>
      <c r="E23" s="16"/>
      <c r="F23" s="15">
        <v>0</v>
      </c>
      <c r="G23" s="15">
        <v>0</v>
      </c>
      <c r="H23" s="16"/>
      <c r="I23" s="15">
        <v>0</v>
      </c>
      <c r="J23" s="15">
        <v>0</v>
      </c>
    </row>
    <row r="24" spans="1:10" x14ac:dyDescent="0.35">
      <c r="A24" s="13" t="s">
        <v>20</v>
      </c>
      <c r="B24" s="29" vm="95">
        <v>55449.179914000008</v>
      </c>
      <c r="C24" s="29" vm="95">
        <v>55449.179914000008</v>
      </c>
      <c r="D24" s="29" vm="1389">
        <v>60198.893914</v>
      </c>
      <c r="E24" s="30"/>
      <c r="F24" s="29">
        <v>7997.1223130000071</v>
      </c>
      <c r="G24" s="29">
        <v>4749.7139999999927</v>
      </c>
      <c r="H24" s="30"/>
      <c r="I24" s="29">
        <v>-739.74598200000037</v>
      </c>
      <c r="J24" s="29">
        <v>-1914.8951810000071</v>
      </c>
    </row>
    <row r="25" spans="1:10" x14ac:dyDescent="0.35">
      <c r="A25" s="14" t="s">
        <v>16</v>
      </c>
      <c r="B25" s="15" vm="96">
        <v>55449.179914000008</v>
      </c>
      <c r="C25" s="15" vm="96">
        <v>55449.179914000008</v>
      </c>
      <c r="D25" s="15" vm="1390">
        <v>60198.893914</v>
      </c>
      <c r="E25" s="16"/>
      <c r="F25" s="15">
        <v>7997.1223130000071</v>
      </c>
      <c r="G25" s="15">
        <v>4749.7139999999927</v>
      </c>
      <c r="H25" s="16"/>
      <c r="I25" s="15">
        <v>-739.74598200000037</v>
      </c>
      <c r="J25" s="15">
        <v>-1914.8951810000071</v>
      </c>
    </row>
    <row r="26" spans="1:10" x14ac:dyDescent="0.35">
      <c r="A26" s="14" t="s">
        <v>17</v>
      </c>
      <c r="B26" s="15">
        <v>0</v>
      </c>
      <c r="C26" s="15">
        <v>0</v>
      </c>
      <c r="D26" s="15">
        <v>0</v>
      </c>
      <c r="E26" s="16"/>
      <c r="F26" s="15">
        <v>0</v>
      </c>
      <c r="G26" s="15">
        <v>0</v>
      </c>
      <c r="H26" s="16"/>
      <c r="I26" s="15">
        <v>0</v>
      </c>
      <c r="J26" s="15">
        <v>0</v>
      </c>
    </row>
    <row r="27" spans="1:10" x14ac:dyDescent="0.35">
      <c r="A27" s="11" t="s">
        <v>21</v>
      </c>
      <c r="B27" s="29" vm="97">
        <v>409288.87818150013</v>
      </c>
      <c r="C27" s="29" vm="97">
        <v>409288.87818150013</v>
      </c>
      <c r="D27" s="29" vm="1391">
        <v>419230.21014700033</v>
      </c>
      <c r="E27" s="30"/>
      <c r="F27" s="29">
        <v>8459.2936101598898</v>
      </c>
      <c r="G27" s="29">
        <v>9941.3319655001978</v>
      </c>
      <c r="H27" s="30"/>
      <c r="I27" s="29">
        <v>-14981.860732350091</v>
      </c>
      <c r="J27" s="29">
        <v>43860.715173460252</v>
      </c>
    </row>
    <row r="28" spans="1:10" s="31" customFormat="1" x14ac:dyDescent="0.35">
      <c r="A28" s="12" t="s">
        <v>22</v>
      </c>
      <c r="B28" s="29" vm="98">
        <v>236443.12234501995</v>
      </c>
      <c r="C28" s="29" vm="98">
        <v>236443.12234501995</v>
      </c>
      <c r="D28" s="29" vm="1392">
        <v>248008.19526684994</v>
      </c>
      <c r="E28" s="30"/>
      <c r="F28" s="29">
        <v>3754.0565427599067</v>
      </c>
      <c r="G28" s="29">
        <v>11565.072921829997</v>
      </c>
      <c r="H28" s="30"/>
      <c r="I28" s="29">
        <v>-30466.57014914992</v>
      </c>
      <c r="J28" s="29">
        <v>17588.66158010994</v>
      </c>
    </row>
    <row r="29" spans="1:10" x14ac:dyDescent="0.35">
      <c r="A29" s="14" t="s">
        <v>23</v>
      </c>
      <c r="B29" s="15" vm="99">
        <v>168.36881500000001</v>
      </c>
      <c r="C29" s="15" vm="99">
        <v>168.36881500000001</v>
      </c>
      <c r="D29" s="15" vm="1393">
        <v>175.45348201000002</v>
      </c>
      <c r="E29" s="16"/>
      <c r="F29" s="15">
        <v>50.10346600000139</v>
      </c>
      <c r="G29" s="15">
        <v>7.084667010000004</v>
      </c>
      <c r="H29" s="16"/>
      <c r="I29" s="15">
        <v>-25506.078457</v>
      </c>
      <c r="J29" s="15">
        <v>-7036.2168459900004</v>
      </c>
    </row>
    <row r="30" spans="1:10" x14ac:dyDescent="0.35">
      <c r="A30" s="14" t="s">
        <v>24</v>
      </c>
      <c r="B30" s="15" vm="100">
        <v>236274.75353001995</v>
      </c>
      <c r="C30" s="15" vm="100">
        <v>236274.75353001995</v>
      </c>
      <c r="D30" s="15" vm="1394">
        <v>247832.74178483992</v>
      </c>
      <c r="E30" s="16"/>
      <c r="F30" s="15">
        <v>3703.9530767599354</v>
      </c>
      <c r="G30" s="15">
        <v>11557.988254819968</v>
      </c>
      <c r="H30" s="16"/>
      <c r="I30" s="15">
        <v>-4960.4916921499826</v>
      </c>
      <c r="J30" s="15">
        <v>24624.878426099924</v>
      </c>
    </row>
    <row r="31" spans="1:10" x14ac:dyDescent="0.35">
      <c r="A31" s="17" t="s">
        <v>25</v>
      </c>
      <c r="B31" s="15" vm="101">
        <v>236274.75353001995</v>
      </c>
      <c r="C31" s="15" vm="101">
        <v>236274.75353001995</v>
      </c>
      <c r="D31" s="15" vm="1395">
        <v>247832.74178483992</v>
      </c>
      <c r="E31" s="16"/>
      <c r="F31" s="15">
        <v>3703.9530767599936</v>
      </c>
      <c r="G31" s="15">
        <v>11557.988254819968</v>
      </c>
      <c r="H31" s="16"/>
      <c r="I31" s="15">
        <v>-4960.4916921499243</v>
      </c>
      <c r="J31" s="15">
        <v>24624.878426099865</v>
      </c>
    </row>
    <row r="32" spans="1:10" x14ac:dyDescent="0.35">
      <c r="A32" s="18" t="s">
        <v>26</v>
      </c>
      <c r="B32" s="15" vm="102">
        <v>31755.442639999997</v>
      </c>
      <c r="C32" s="15" vm="102">
        <v>31755.442639999997</v>
      </c>
      <c r="D32" s="15" vm="1396">
        <v>32047.876490999995</v>
      </c>
      <c r="E32" s="16"/>
      <c r="F32" s="15">
        <v>-136.31674600000406</v>
      </c>
      <c r="G32" s="15">
        <v>292.43385099999796</v>
      </c>
      <c r="H32" s="16"/>
      <c r="I32" s="15">
        <v>483.19008300000496</v>
      </c>
      <c r="J32" s="15">
        <v>2783.9333669999978</v>
      </c>
    </row>
    <row r="33" spans="1:10" x14ac:dyDescent="0.35">
      <c r="A33" s="18" t="s">
        <v>27</v>
      </c>
      <c r="B33" s="15" vm="103">
        <v>75083.93729300001</v>
      </c>
      <c r="C33" s="15" vm="103">
        <v>75083.93729300001</v>
      </c>
      <c r="D33" s="15" vm="1397">
        <v>80917.497878799986</v>
      </c>
      <c r="E33" s="16"/>
      <c r="F33" s="15">
        <v>2754.0091029999749</v>
      </c>
      <c r="G33" s="15">
        <v>5833.5605857999763</v>
      </c>
      <c r="H33" s="16"/>
      <c r="I33" s="15">
        <v>-9259.7640060000122</v>
      </c>
      <c r="J33" s="15">
        <v>11246.602122800003</v>
      </c>
    </row>
    <row r="34" spans="1:10" x14ac:dyDescent="0.35">
      <c r="A34" s="19" t="s">
        <v>16</v>
      </c>
      <c r="B34" s="15" vm="104">
        <v>59073.061157999997</v>
      </c>
      <c r="C34" s="15" vm="104">
        <v>59073.061157999997</v>
      </c>
      <c r="D34" s="15" vm="1398">
        <v>64879.577199799998</v>
      </c>
      <c r="E34" s="16"/>
      <c r="F34" s="15">
        <v>2466.255928999999</v>
      </c>
      <c r="G34" s="15">
        <v>5806.5160418000014</v>
      </c>
      <c r="H34" s="16"/>
      <c r="I34" s="15">
        <v>-3937.9973680000039</v>
      </c>
      <c r="J34" s="15">
        <v>5737.0083668000007</v>
      </c>
    </row>
    <row r="35" spans="1:10" x14ac:dyDescent="0.35">
      <c r="A35" s="19" t="s">
        <v>28</v>
      </c>
      <c r="B35" s="15">
        <v>0</v>
      </c>
      <c r="C35" s="15">
        <v>0</v>
      </c>
      <c r="D35" s="15">
        <v>0</v>
      </c>
      <c r="E35" s="16"/>
      <c r="F35" s="15">
        <v>0</v>
      </c>
      <c r="G35" s="15">
        <v>0</v>
      </c>
      <c r="H35" s="16"/>
      <c r="I35" s="15">
        <v>0</v>
      </c>
      <c r="J35" s="15">
        <v>0</v>
      </c>
    </row>
    <row r="36" spans="1:10" x14ac:dyDescent="0.35">
      <c r="A36" s="19" t="s">
        <v>29</v>
      </c>
      <c r="B36" s="15">
        <v>0</v>
      </c>
      <c r="C36" s="15">
        <v>0</v>
      </c>
      <c r="D36" s="15">
        <v>0</v>
      </c>
      <c r="E36" s="16"/>
      <c r="F36" s="15">
        <v>0</v>
      </c>
      <c r="G36" s="15">
        <v>0</v>
      </c>
      <c r="H36" s="16"/>
      <c r="I36" s="15">
        <v>0</v>
      </c>
      <c r="J36" s="15">
        <v>0</v>
      </c>
    </row>
    <row r="37" spans="1:10" x14ac:dyDescent="0.35">
      <c r="A37" s="19" t="s">
        <v>30</v>
      </c>
      <c r="B37" s="15" vm="105">
        <v>4766.8152970000001</v>
      </c>
      <c r="C37" s="15" vm="105">
        <v>4766.8152970000001</v>
      </c>
      <c r="D37" s="15" vm="1399">
        <v>4975.0490460000001</v>
      </c>
      <c r="E37" s="16"/>
      <c r="F37" s="15">
        <v>32.995446999999785</v>
      </c>
      <c r="G37" s="15">
        <v>208.23374899999999</v>
      </c>
      <c r="H37" s="16"/>
      <c r="I37" s="15">
        <v>-277.63654000000042</v>
      </c>
      <c r="J37" s="15">
        <v>2480.177651</v>
      </c>
    </row>
    <row r="38" spans="1:10" x14ac:dyDescent="0.35">
      <c r="A38" s="19" t="s">
        <v>31</v>
      </c>
      <c r="B38" s="15" vm="106">
        <v>4625.7650329999997</v>
      </c>
      <c r="C38" s="15" vm="106">
        <v>4625.7650329999997</v>
      </c>
      <c r="D38" s="15" vm="1400">
        <v>3761.5249279999998</v>
      </c>
      <c r="E38" s="16"/>
      <c r="F38" s="15">
        <v>15.378080000000864</v>
      </c>
      <c r="G38" s="15">
        <v>-864.24010499999986</v>
      </c>
      <c r="H38" s="16"/>
      <c r="I38" s="15">
        <v>-4577.9647729999997</v>
      </c>
      <c r="J38" s="15">
        <v>758.50004999999965</v>
      </c>
    </row>
    <row r="39" spans="1:10" x14ac:dyDescent="0.35">
      <c r="A39" s="19" t="s">
        <v>32</v>
      </c>
      <c r="B39" s="15">
        <v>0</v>
      </c>
      <c r="C39" s="15">
        <v>0</v>
      </c>
      <c r="D39" s="15">
        <v>0</v>
      </c>
      <c r="E39" s="16"/>
      <c r="F39" s="15">
        <v>0</v>
      </c>
      <c r="G39" s="15">
        <v>0</v>
      </c>
      <c r="H39" s="16"/>
      <c r="I39" s="15">
        <v>0</v>
      </c>
      <c r="J39" s="15">
        <v>0</v>
      </c>
    </row>
    <row r="40" spans="1:10" x14ac:dyDescent="0.35">
      <c r="A40" s="19" t="s">
        <v>33</v>
      </c>
      <c r="B40" s="15">
        <v>0</v>
      </c>
      <c r="C40" s="15">
        <v>0</v>
      </c>
      <c r="D40" s="15">
        <v>0</v>
      </c>
      <c r="E40" s="16"/>
      <c r="F40" s="15">
        <v>0</v>
      </c>
      <c r="G40" s="15">
        <v>0</v>
      </c>
      <c r="H40" s="16"/>
      <c r="I40" s="15">
        <v>0</v>
      </c>
      <c r="J40" s="15">
        <v>0</v>
      </c>
    </row>
    <row r="41" spans="1:10" x14ac:dyDescent="0.35">
      <c r="A41" s="19" t="s">
        <v>34</v>
      </c>
      <c r="B41" s="15" vm="107">
        <v>5795.4249440000012</v>
      </c>
      <c r="C41" s="15" vm="107">
        <v>5795.4249440000012</v>
      </c>
      <c r="D41" s="15" vm="1401">
        <v>6472.0045129999999</v>
      </c>
      <c r="E41" s="16"/>
      <c r="F41" s="15">
        <v>233.13112899999987</v>
      </c>
      <c r="G41" s="15">
        <v>676.57956899999863</v>
      </c>
      <c r="H41" s="16"/>
      <c r="I41" s="15">
        <v>-522.82517599999846</v>
      </c>
      <c r="J41" s="15">
        <v>2233.3150239999995</v>
      </c>
    </row>
    <row r="42" spans="1:10" x14ac:dyDescent="0.35">
      <c r="A42" s="19" t="s">
        <v>35</v>
      </c>
      <c r="B42" s="15" vm="108">
        <v>822.87086099999999</v>
      </c>
      <c r="C42" s="15" vm="108">
        <v>822.87086099999999</v>
      </c>
      <c r="D42" s="15" vm="1402">
        <v>829.34219200000007</v>
      </c>
      <c r="E42" s="16"/>
      <c r="F42" s="15">
        <v>6.24851799999999</v>
      </c>
      <c r="G42" s="15">
        <v>6.4713310000000774</v>
      </c>
      <c r="H42" s="16"/>
      <c r="I42" s="15">
        <v>56.659851000000003</v>
      </c>
      <c r="J42" s="15">
        <v>37.601031000000035</v>
      </c>
    </row>
    <row r="43" spans="1:10" x14ac:dyDescent="0.35">
      <c r="A43" s="18" t="s">
        <v>36</v>
      </c>
      <c r="B43" s="15" vm="109">
        <v>129435.37359701999</v>
      </c>
      <c r="C43" s="15" vm="109">
        <v>129435.37359701999</v>
      </c>
      <c r="D43" s="15" vm="1403">
        <v>134867.36741504003</v>
      </c>
      <c r="E43" s="16"/>
      <c r="F43" s="15">
        <v>1086.2607197600155</v>
      </c>
      <c r="G43" s="15">
        <v>5431.9938180200406</v>
      </c>
      <c r="H43" s="16"/>
      <c r="I43" s="15">
        <v>3816.0822308499773</v>
      </c>
      <c r="J43" s="15">
        <v>10594.342936300047</v>
      </c>
    </row>
    <row r="44" spans="1:10" x14ac:dyDescent="0.35">
      <c r="A44" s="19" t="s">
        <v>37</v>
      </c>
      <c r="B44" s="15" vm="110">
        <v>124472.52729426998</v>
      </c>
      <c r="C44" s="15" vm="110">
        <v>124472.52729426998</v>
      </c>
      <c r="D44" s="15" vm="1404">
        <v>130131.32859354002</v>
      </c>
      <c r="E44" s="16"/>
      <c r="F44" s="15">
        <v>677.89393976001884</v>
      </c>
      <c r="G44" s="15">
        <v>5658.8012992700387</v>
      </c>
      <c r="H44" s="16"/>
      <c r="I44" s="15">
        <v>5281.6924985499645</v>
      </c>
      <c r="J44" s="15">
        <v>10047.678730100029</v>
      </c>
    </row>
    <row r="45" spans="1:10" x14ac:dyDescent="0.35">
      <c r="A45" s="19" t="s">
        <v>38</v>
      </c>
      <c r="B45" s="15" vm="111">
        <v>4962.8463027500011</v>
      </c>
      <c r="C45" s="15" vm="111">
        <v>4962.8463027500011</v>
      </c>
      <c r="D45" s="15" vm="1405">
        <v>4736.0388214999994</v>
      </c>
      <c r="E45" s="16"/>
      <c r="F45" s="15">
        <v>408.36677999999938</v>
      </c>
      <c r="G45" s="15">
        <v>-226.80748125000173</v>
      </c>
      <c r="H45" s="16"/>
      <c r="I45" s="15">
        <v>-1465.6102677000008</v>
      </c>
      <c r="J45" s="15">
        <v>546.66420620000008</v>
      </c>
    </row>
    <row r="46" spans="1:10" x14ac:dyDescent="0.35">
      <c r="A46" s="18" t="s">
        <v>39</v>
      </c>
      <c r="B46" s="15">
        <v>0</v>
      </c>
      <c r="C46" s="15">
        <v>0</v>
      </c>
      <c r="D46" s="15">
        <v>0</v>
      </c>
      <c r="E46" s="16"/>
      <c r="F46" s="15">
        <v>0</v>
      </c>
      <c r="G46" s="15">
        <v>0</v>
      </c>
      <c r="H46" s="16"/>
      <c r="I46" s="15">
        <v>0</v>
      </c>
      <c r="J46" s="15">
        <v>0</v>
      </c>
    </row>
    <row r="47" spans="1:10" x14ac:dyDescent="0.35">
      <c r="A47" s="17" t="s">
        <v>40</v>
      </c>
      <c r="B47" s="15">
        <v>0</v>
      </c>
      <c r="C47" s="15">
        <v>0</v>
      </c>
      <c r="D47" s="15">
        <v>0</v>
      </c>
      <c r="E47" s="16"/>
      <c r="F47" s="15">
        <v>0</v>
      </c>
      <c r="G47" s="15">
        <v>0</v>
      </c>
      <c r="H47" s="16"/>
      <c r="I47" s="15">
        <v>0</v>
      </c>
      <c r="J47" s="15">
        <v>0</v>
      </c>
    </row>
    <row r="48" spans="1:10" x14ac:dyDescent="0.35">
      <c r="A48" s="12" t="s">
        <v>41</v>
      </c>
      <c r="B48" s="29" vm="112">
        <v>172845.75583648006</v>
      </c>
      <c r="C48" s="29" vm="112">
        <v>172845.75583648006</v>
      </c>
      <c r="D48" s="29" vm="1406">
        <v>171222.01488015003</v>
      </c>
      <c r="E48" s="30"/>
      <c r="F48" s="29">
        <v>4705.2370674000413</v>
      </c>
      <c r="G48" s="29">
        <v>-1623.7409563300316</v>
      </c>
      <c r="H48" s="30"/>
      <c r="I48" s="29">
        <v>15484.709416800048</v>
      </c>
      <c r="J48" s="29">
        <v>26272.053593349992</v>
      </c>
    </row>
    <row r="49" spans="1:10" x14ac:dyDescent="0.35">
      <c r="A49" s="17" t="s">
        <v>25</v>
      </c>
      <c r="B49" s="15" vm="113">
        <v>169442.13594499003</v>
      </c>
      <c r="C49" s="15" vm="113">
        <v>169442.13594499003</v>
      </c>
      <c r="D49" s="15" vm="1407">
        <v>167771.08978466009</v>
      </c>
      <c r="E49" s="16"/>
      <c r="F49" s="15">
        <v>2659.8266724000569</v>
      </c>
      <c r="G49" s="15">
        <v>-1671.0461603299482</v>
      </c>
      <c r="H49" s="16"/>
      <c r="I49" s="15">
        <v>10310.731079800025</v>
      </c>
      <c r="J49" s="15">
        <v>33436.91988486005</v>
      </c>
    </row>
    <row r="50" spans="1:10" x14ac:dyDescent="0.35">
      <c r="A50" s="18" t="s">
        <v>26</v>
      </c>
      <c r="B50" s="15" vm="114">
        <v>17912.775679719998</v>
      </c>
      <c r="C50" s="15" vm="114">
        <v>17912.775679719998</v>
      </c>
      <c r="D50" s="15" vm="1408">
        <v>18128.76011191</v>
      </c>
      <c r="E50" s="16"/>
      <c r="F50" s="15">
        <v>214.98012199999721</v>
      </c>
      <c r="G50" s="15">
        <v>215.98443219000183</v>
      </c>
      <c r="H50" s="16"/>
      <c r="I50" s="15">
        <v>-3392.228135000003</v>
      </c>
      <c r="J50" s="15">
        <v>8044.6520659100006</v>
      </c>
    </row>
    <row r="51" spans="1:10" x14ac:dyDescent="0.35">
      <c r="A51" s="18" t="s">
        <v>27</v>
      </c>
      <c r="B51" s="15" vm="115">
        <v>43746.108116740004</v>
      </c>
      <c r="C51" s="15" vm="115">
        <v>43746.108116740004</v>
      </c>
      <c r="D51" s="15" vm="1409">
        <v>44213.875055609999</v>
      </c>
      <c r="E51" s="16"/>
      <c r="F51" s="15">
        <v>348.80173159998958</v>
      </c>
      <c r="G51" s="15">
        <v>467.76693886999419</v>
      </c>
      <c r="H51" s="16"/>
      <c r="I51" s="15">
        <v>-10762.324621000014</v>
      </c>
      <c r="J51" s="15">
        <v>5064.7300266100065</v>
      </c>
    </row>
    <row r="52" spans="1:10" x14ac:dyDescent="0.35">
      <c r="A52" s="19" t="s">
        <v>16</v>
      </c>
      <c r="B52" s="15" vm="116">
        <v>37318.070172980006</v>
      </c>
      <c r="C52" s="15" vm="116">
        <v>37318.070172980006</v>
      </c>
      <c r="D52" s="15" vm="1410">
        <v>37645.373100129989</v>
      </c>
      <c r="E52" s="16"/>
      <c r="F52" s="15">
        <v>354.38824559998829</v>
      </c>
      <c r="G52" s="15">
        <v>327.30292714998359</v>
      </c>
      <c r="H52" s="16"/>
      <c r="I52" s="15">
        <v>-9597.9158700000189</v>
      </c>
      <c r="J52" s="15">
        <v>5021.3952451299992</v>
      </c>
    </row>
    <row r="53" spans="1:10" x14ac:dyDescent="0.35">
      <c r="A53" s="19" t="s">
        <v>42</v>
      </c>
      <c r="B53" s="15">
        <v>0</v>
      </c>
      <c r="C53" s="15">
        <v>0</v>
      </c>
      <c r="D53" s="15">
        <v>0</v>
      </c>
      <c r="E53" s="16"/>
      <c r="F53" s="15">
        <v>0</v>
      </c>
      <c r="G53" s="15">
        <v>0</v>
      </c>
      <c r="H53" s="16"/>
      <c r="I53" s="15">
        <v>0</v>
      </c>
      <c r="J53" s="15">
        <v>0</v>
      </c>
    </row>
    <row r="54" spans="1:10" x14ac:dyDescent="0.35">
      <c r="A54" s="19" t="s">
        <v>29</v>
      </c>
      <c r="B54" s="15">
        <v>0</v>
      </c>
      <c r="C54" s="15">
        <v>0</v>
      </c>
      <c r="D54" s="15" vm="1411">
        <v>152.14400000000001</v>
      </c>
      <c r="E54" s="16"/>
      <c r="F54" s="15">
        <v>0</v>
      </c>
      <c r="G54" s="15">
        <v>152.14400000000001</v>
      </c>
      <c r="H54" s="16"/>
      <c r="I54" s="15">
        <v>-84.823999999999998</v>
      </c>
      <c r="J54" s="15">
        <v>152.14400000000001</v>
      </c>
    </row>
    <row r="55" spans="1:10" x14ac:dyDescent="0.35">
      <c r="A55" s="19" t="s">
        <v>30</v>
      </c>
      <c r="B55" s="15" vm="117">
        <v>2035.04006</v>
      </c>
      <c r="C55" s="15" vm="117">
        <v>2035.04006</v>
      </c>
      <c r="D55" s="15" vm="1412">
        <v>2178.7700599999998</v>
      </c>
      <c r="E55" s="16"/>
      <c r="F55" s="15">
        <v>5.7229280000000244</v>
      </c>
      <c r="G55" s="15">
        <v>143.72999999999979</v>
      </c>
      <c r="H55" s="16"/>
      <c r="I55" s="15">
        <v>362.08597400000002</v>
      </c>
      <c r="J55" s="15">
        <v>1580.0381319999997</v>
      </c>
    </row>
    <row r="56" spans="1:10" x14ac:dyDescent="0.35">
      <c r="A56" s="19" t="s">
        <v>31</v>
      </c>
      <c r="B56" s="15" vm="118">
        <v>2228.0815997600002</v>
      </c>
      <c r="C56" s="15" vm="118">
        <v>2228.0815997600002</v>
      </c>
      <c r="D56" s="15" vm="1413">
        <v>2078.9856954799998</v>
      </c>
      <c r="E56" s="16"/>
      <c r="F56" s="15">
        <v>29.326163999999608</v>
      </c>
      <c r="G56" s="15">
        <v>-149.09590428000047</v>
      </c>
      <c r="H56" s="16"/>
      <c r="I56" s="15">
        <v>448.24847099999965</v>
      </c>
      <c r="J56" s="15">
        <v>39.859303480000108</v>
      </c>
    </row>
    <row r="57" spans="1:10" x14ac:dyDescent="0.35">
      <c r="A57" s="19" t="s">
        <v>32</v>
      </c>
      <c r="B57" s="15">
        <v>0</v>
      </c>
      <c r="C57" s="15">
        <v>0</v>
      </c>
      <c r="D57" s="15">
        <v>0</v>
      </c>
      <c r="E57" s="16"/>
      <c r="F57" s="15">
        <v>0</v>
      </c>
      <c r="G57" s="15">
        <v>0</v>
      </c>
      <c r="H57" s="16"/>
      <c r="I57" s="15">
        <v>0</v>
      </c>
      <c r="J57" s="15">
        <v>0</v>
      </c>
    </row>
    <row r="58" spans="1:10" x14ac:dyDescent="0.35">
      <c r="A58" s="19" t="s">
        <v>33</v>
      </c>
      <c r="B58" s="15" vm="119">
        <v>862.89536999999996</v>
      </c>
      <c r="C58" s="15" vm="119">
        <v>862.89536999999996</v>
      </c>
      <c r="D58" s="15" vm="1414">
        <v>864.253963</v>
      </c>
      <c r="E58" s="16"/>
      <c r="F58" s="15">
        <v>2.1882200000000012</v>
      </c>
      <c r="G58" s="15">
        <v>1.3585930000000417</v>
      </c>
      <c r="H58" s="16"/>
      <c r="I58" s="15">
        <v>-22.793864000000013</v>
      </c>
      <c r="J58" s="15">
        <v>609.83988699999998</v>
      </c>
    </row>
    <row r="59" spans="1:10" x14ac:dyDescent="0.35">
      <c r="A59" s="19" t="s">
        <v>34</v>
      </c>
      <c r="B59" s="15" vm="120">
        <v>1302.0209139999999</v>
      </c>
      <c r="C59" s="15" vm="120">
        <v>1302.0209139999999</v>
      </c>
      <c r="D59" s="15" vm="1415">
        <v>1294.3482369999999</v>
      </c>
      <c r="E59" s="16"/>
      <c r="F59" s="15">
        <v>-42.823825999999826</v>
      </c>
      <c r="G59" s="15">
        <v>-7.6726770000000215</v>
      </c>
      <c r="H59" s="16"/>
      <c r="I59" s="15">
        <v>-1867.1253320000005</v>
      </c>
      <c r="J59" s="15">
        <v>-2338.5465409999997</v>
      </c>
    </row>
    <row r="60" spans="1:10" x14ac:dyDescent="0.35">
      <c r="A60" s="19" t="s">
        <v>35</v>
      </c>
      <c r="B60" s="15">
        <v>0</v>
      </c>
      <c r="C60" s="15">
        <v>0</v>
      </c>
      <c r="D60" s="15">
        <v>0</v>
      </c>
      <c r="E60" s="16"/>
      <c r="F60" s="15">
        <v>0</v>
      </c>
      <c r="G60" s="15">
        <v>0</v>
      </c>
      <c r="H60" s="16"/>
      <c r="I60" s="15">
        <v>0</v>
      </c>
      <c r="J60" s="15">
        <v>0</v>
      </c>
    </row>
    <row r="61" spans="1:10" x14ac:dyDescent="0.35">
      <c r="A61" s="18" t="s">
        <v>36</v>
      </c>
      <c r="B61" s="15" vm="121">
        <v>107783.25214853001</v>
      </c>
      <c r="C61" s="15" vm="121">
        <v>107783.25214853001</v>
      </c>
      <c r="D61" s="15" vm="1416">
        <v>105428.45461713994</v>
      </c>
      <c r="E61" s="16"/>
      <c r="F61" s="15">
        <v>2096.0448187999718</v>
      </c>
      <c r="G61" s="15">
        <v>-2354.7975313900679</v>
      </c>
      <c r="H61" s="16"/>
      <c r="I61" s="15">
        <v>24465.283835800015</v>
      </c>
      <c r="J61" s="15">
        <v>20327.537792339936</v>
      </c>
    </row>
    <row r="62" spans="1:10" x14ac:dyDescent="0.35">
      <c r="A62" s="19" t="s">
        <v>37</v>
      </c>
      <c r="B62" s="15" vm="122">
        <v>101894.61437672999</v>
      </c>
      <c r="C62" s="15" vm="122">
        <v>101894.61437672999</v>
      </c>
      <c r="D62" s="15" vm="1417">
        <v>99754.635676439968</v>
      </c>
      <c r="E62" s="16"/>
      <c r="F62" s="15">
        <v>1612.9346589999768</v>
      </c>
      <c r="G62" s="15">
        <v>-2139.9787002900266</v>
      </c>
      <c r="H62" s="16"/>
      <c r="I62" s="15">
        <v>24207.689306999993</v>
      </c>
      <c r="J62" s="15">
        <v>18950.360304439979</v>
      </c>
    </row>
    <row r="63" spans="1:10" x14ac:dyDescent="0.35">
      <c r="A63" s="19" t="s">
        <v>38</v>
      </c>
      <c r="B63" s="15" vm="123">
        <v>5888.6377718000003</v>
      </c>
      <c r="C63" s="15" vm="123">
        <v>5888.6377718000003</v>
      </c>
      <c r="D63" s="15" vm="1418">
        <v>5673.8189406999991</v>
      </c>
      <c r="E63" s="16"/>
      <c r="F63" s="15">
        <v>483.11015980000002</v>
      </c>
      <c r="G63" s="15">
        <v>-214.81883110000126</v>
      </c>
      <c r="H63" s="16"/>
      <c r="I63" s="15">
        <v>257.59452880000072</v>
      </c>
      <c r="J63" s="15">
        <v>1377.1774878999986</v>
      </c>
    </row>
    <row r="64" spans="1:10" x14ac:dyDescent="0.35">
      <c r="A64" s="18" t="s">
        <v>39</v>
      </c>
      <c r="B64" s="15">
        <v>0</v>
      </c>
      <c r="C64" s="15">
        <v>0</v>
      </c>
      <c r="D64" s="15">
        <v>0</v>
      </c>
      <c r="E64" s="16"/>
      <c r="F64" s="15">
        <v>0</v>
      </c>
      <c r="G64" s="15">
        <v>0</v>
      </c>
      <c r="H64" s="16"/>
      <c r="I64" s="15">
        <v>0</v>
      </c>
      <c r="J64" s="15">
        <v>0</v>
      </c>
    </row>
    <row r="65" spans="1:10" x14ac:dyDescent="0.35">
      <c r="A65" s="20" t="s">
        <v>40</v>
      </c>
      <c r="B65" s="15" vm="124">
        <v>3403.6198914900001</v>
      </c>
      <c r="C65" s="15" vm="124">
        <v>3403.6198914900001</v>
      </c>
      <c r="D65" s="15" vm="1419">
        <v>3450.9250954899999</v>
      </c>
      <c r="E65" s="16"/>
      <c r="F65" s="15">
        <v>2045.4103950000008</v>
      </c>
      <c r="G65" s="15">
        <v>47.305203999999776</v>
      </c>
      <c r="H65" s="16"/>
      <c r="I65" s="15">
        <v>5173.9783370000014</v>
      </c>
      <c r="J65" s="15">
        <v>-7164.8662915100012</v>
      </c>
    </row>
    <row r="66" spans="1:10" x14ac:dyDescent="0.35">
      <c r="A66" s="11" t="s">
        <v>43</v>
      </c>
      <c r="B66" s="15" vm="125">
        <v>231909.58009851977</v>
      </c>
      <c r="C66" s="15" vm="125">
        <v>231909.58009851977</v>
      </c>
      <c r="D66" s="15" vm="1420">
        <v>232929.3696861589</v>
      </c>
      <c r="E66" s="16"/>
      <c r="F66" s="15">
        <v>3910.4452069999825</v>
      </c>
      <c r="G66" s="15">
        <v>1019.7895876391267</v>
      </c>
      <c r="H66" s="16"/>
      <c r="I66" s="15">
        <v>29980.960366000014</v>
      </c>
      <c r="J66" s="15">
        <v>38781.363296158903</v>
      </c>
    </row>
    <row r="67" spans="1:10" x14ac:dyDescent="0.35">
      <c r="A67" s="17" t="s">
        <v>25</v>
      </c>
      <c r="B67" s="15" vm="126">
        <v>231572.17679946977</v>
      </c>
      <c r="C67" s="15" vm="126">
        <v>231572.17679946977</v>
      </c>
      <c r="D67" s="15" vm="1421">
        <v>232658.17551341889</v>
      </c>
      <c r="E67" s="16"/>
      <c r="F67" s="15">
        <v>3910.4452069999825</v>
      </c>
      <c r="G67" s="15">
        <v>1085.9987139491132</v>
      </c>
      <c r="H67" s="16"/>
      <c r="I67" s="15">
        <v>29980.960366000014</v>
      </c>
      <c r="J67" s="15">
        <v>38510.169123418891</v>
      </c>
    </row>
    <row r="68" spans="1:10" x14ac:dyDescent="0.35">
      <c r="A68" s="18" t="s">
        <v>26</v>
      </c>
      <c r="B68" s="15" vm="127">
        <v>198985.56598469196</v>
      </c>
      <c r="C68" s="15" vm="127">
        <v>198985.56598469196</v>
      </c>
      <c r="D68" s="15" vm="1422">
        <v>200184.69575252998</v>
      </c>
      <c r="E68" s="16"/>
      <c r="F68" s="15">
        <v>3483.1243070000201</v>
      </c>
      <c r="G68" s="15">
        <v>1199.1297678380215</v>
      </c>
      <c r="H68" s="16"/>
      <c r="I68" s="15">
        <v>30238.259682000033</v>
      </c>
      <c r="J68" s="15">
        <v>9156.5428885299771</v>
      </c>
    </row>
    <row r="69" spans="1:10" x14ac:dyDescent="0.35">
      <c r="A69" s="19" t="s">
        <v>44</v>
      </c>
      <c r="B69" s="15" vm="128">
        <v>57.672159000000001</v>
      </c>
      <c r="C69" s="15" vm="128">
        <v>57.672159000000001</v>
      </c>
      <c r="D69" s="15" vm="1423">
        <v>57.479330000000004</v>
      </c>
      <c r="E69" s="16"/>
      <c r="F69" s="15">
        <v>0</v>
      </c>
      <c r="G69" s="15">
        <v>-0.19282899999999614</v>
      </c>
      <c r="H69" s="16"/>
      <c r="I69" s="15">
        <v>0</v>
      </c>
      <c r="J69" s="15">
        <v>57.479330000000004</v>
      </c>
    </row>
    <row r="70" spans="1:10" x14ac:dyDescent="0.35">
      <c r="A70" s="19" t="s">
        <v>45</v>
      </c>
      <c r="B70" s="15" vm="129">
        <v>1748.5070600000001</v>
      </c>
      <c r="C70" s="15" vm="129">
        <v>1748.5070600000001</v>
      </c>
      <c r="D70" s="15" vm="1424">
        <v>1752.732305</v>
      </c>
      <c r="E70" s="16"/>
      <c r="F70" s="15">
        <v>0</v>
      </c>
      <c r="G70" s="15">
        <v>4.2252449999998589</v>
      </c>
      <c r="H70" s="16"/>
      <c r="I70" s="15">
        <v>0</v>
      </c>
      <c r="J70" s="15">
        <v>1752.732305</v>
      </c>
    </row>
    <row r="71" spans="1:10" x14ac:dyDescent="0.35">
      <c r="A71" s="19" t="s">
        <v>46</v>
      </c>
      <c r="B71" s="15" vm="130">
        <v>6438.7395340000003</v>
      </c>
      <c r="C71" s="15" vm="130">
        <v>6438.7395340000003</v>
      </c>
      <c r="D71" s="15" vm="1425">
        <v>6448.6657100000011</v>
      </c>
      <c r="E71" s="16"/>
      <c r="F71" s="15">
        <v>0</v>
      </c>
      <c r="G71" s="15">
        <v>9.9261760000008508</v>
      </c>
      <c r="H71" s="16"/>
      <c r="I71" s="15">
        <v>0</v>
      </c>
      <c r="J71" s="15">
        <v>6448.6657100000011</v>
      </c>
    </row>
    <row r="72" spans="1:10" x14ac:dyDescent="0.35">
      <c r="A72" s="19" t="s">
        <v>47</v>
      </c>
      <c r="B72" s="15" vm="131">
        <v>2903.7579999999998</v>
      </c>
      <c r="C72" s="15" vm="131">
        <v>2903.7579999999998</v>
      </c>
      <c r="D72" s="15" vm="1426">
        <v>2903.7579999999998</v>
      </c>
      <c r="E72" s="16"/>
      <c r="F72" s="15">
        <v>0</v>
      </c>
      <c r="G72" s="15">
        <v>0</v>
      </c>
      <c r="H72" s="16"/>
      <c r="I72" s="15">
        <v>0</v>
      </c>
      <c r="J72" s="15">
        <v>2903.7579999999998</v>
      </c>
    </row>
    <row r="73" spans="1:10" x14ac:dyDescent="0.35">
      <c r="A73" s="19" t="s">
        <v>48</v>
      </c>
      <c r="B73" s="15" vm="132">
        <v>21309.025706999997</v>
      </c>
      <c r="C73" s="15" vm="132">
        <v>21309.025706999997</v>
      </c>
      <c r="D73" s="15" vm="1427">
        <v>23637.831310999998</v>
      </c>
      <c r="E73" s="16"/>
      <c r="F73" s="15">
        <v>0</v>
      </c>
      <c r="G73" s="15">
        <v>2328.805604000001</v>
      </c>
      <c r="H73" s="16"/>
      <c r="I73" s="15">
        <v>0</v>
      </c>
      <c r="J73" s="15">
        <v>23637.831310999998</v>
      </c>
    </row>
    <row r="74" spans="1:10" x14ac:dyDescent="0.35">
      <c r="A74" s="19" t="s">
        <v>49</v>
      </c>
      <c r="B74" s="15" vm="133">
        <v>8038.2439399999994</v>
      </c>
      <c r="C74" s="15" vm="133">
        <v>8038.2439399999994</v>
      </c>
      <c r="D74" s="15" vm="1428">
        <v>8099.6153950000007</v>
      </c>
      <c r="E74" s="16"/>
      <c r="F74" s="15">
        <v>0</v>
      </c>
      <c r="G74" s="15">
        <v>61.371455000001333</v>
      </c>
      <c r="H74" s="16"/>
      <c r="I74" s="15">
        <v>0</v>
      </c>
      <c r="J74" s="15">
        <v>8099.6153950000007</v>
      </c>
    </row>
    <row r="75" spans="1:10" x14ac:dyDescent="0.35">
      <c r="A75" s="19" t="s">
        <v>50</v>
      </c>
      <c r="B75" s="15" vm="134">
        <v>1799.2255389999998</v>
      </c>
      <c r="C75" s="15" vm="134">
        <v>1799.2255389999998</v>
      </c>
      <c r="D75" s="15" vm="1429">
        <v>1798.3848820000001</v>
      </c>
      <c r="E75" s="16"/>
      <c r="F75" s="15">
        <v>0</v>
      </c>
      <c r="G75" s="15">
        <v>-0.84065699999973731</v>
      </c>
      <c r="H75" s="16"/>
      <c r="I75" s="15">
        <v>0</v>
      </c>
      <c r="J75" s="15">
        <v>1798.3848820000001</v>
      </c>
    </row>
    <row r="76" spans="1:10" x14ac:dyDescent="0.35">
      <c r="A76" s="19" t="s">
        <v>51</v>
      </c>
      <c r="B76" s="15" vm="135">
        <v>156690.394045692</v>
      </c>
      <c r="C76" s="15" vm="135">
        <v>156690.394045692</v>
      </c>
      <c r="D76" s="15" vm="1430">
        <v>155486.22881952999</v>
      </c>
      <c r="E76" s="16"/>
      <c r="F76" s="15">
        <v>0</v>
      </c>
      <c r="G76" s="15">
        <v>-1204.1652261620038</v>
      </c>
      <c r="H76" s="16"/>
      <c r="I76" s="15">
        <v>0</v>
      </c>
      <c r="J76" s="15">
        <v>155486.22881952999</v>
      </c>
    </row>
    <row r="77" spans="1:10" x14ac:dyDescent="0.35">
      <c r="A77" s="21" t="s">
        <v>52</v>
      </c>
      <c r="B77" s="15" vm="136">
        <v>114971.82970012202</v>
      </c>
      <c r="C77" s="15" vm="136">
        <v>114971.82970012202</v>
      </c>
      <c r="D77" s="15" vm="1431">
        <v>112104.05581247999</v>
      </c>
      <c r="E77" s="16"/>
      <c r="F77" s="15">
        <v>0</v>
      </c>
      <c r="G77" s="15">
        <v>-2867.7738876420335</v>
      </c>
      <c r="H77" s="16"/>
      <c r="I77" s="15">
        <v>0</v>
      </c>
      <c r="J77" s="15">
        <v>112104.05581247999</v>
      </c>
    </row>
    <row r="78" spans="1:10" x14ac:dyDescent="0.35">
      <c r="A78" s="21" t="s">
        <v>53</v>
      </c>
      <c r="B78" s="15">
        <v>0</v>
      </c>
      <c r="C78" s="15">
        <v>0</v>
      </c>
      <c r="D78" s="15" vm="1432">
        <v>462.29399999999998</v>
      </c>
      <c r="E78" s="16"/>
      <c r="F78" s="15">
        <v>0</v>
      </c>
      <c r="G78" s="15">
        <v>462.29399999999998</v>
      </c>
      <c r="H78" s="16"/>
      <c r="I78" s="15">
        <v>0</v>
      </c>
      <c r="J78" s="15">
        <v>462.29399999999998</v>
      </c>
    </row>
    <row r="79" spans="1:10" x14ac:dyDescent="0.35">
      <c r="A79" s="21" t="s">
        <v>54</v>
      </c>
      <c r="B79" s="15" vm="137">
        <v>41718.564345570005</v>
      </c>
      <c r="C79" s="15" vm="137">
        <v>41718.564345570005</v>
      </c>
      <c r="D79" s="15" vm="1433">
        <v>42919.879007050004</v>
      </c>
      <c r="E79" s="16"/>
      <c r="F79" s="15">
        <v>0</v>
      </c>
      <c r="G79" s="15">
        <v>1201.3146614799989</v>
      </c>
      <c r="H79" s="16"/>
      <c r="I79" s="15">
        <v>0</v>
      </c>
      <c r="J79" s="15">
        <v>42919.879007050004</v>
      </c>
    </row>
    <row r="80" spans="1:10" x14ac:dyDescent="0.35">
      <c r="A80" s="18" t="s">
        <v>27</v>
      </c>
      <c r="B80" s="15" vm="138">
        <v>31279.181670777787</v>
      </c>
      <c r="C80" s="15" vm="138">
        <v>31279.181670777787</v>
      </c>
      <c r="D80" s="15" vm="1434">
        <v>31218.386630888886</v>
      </c>
      <c r="E80" s="16"/>
      <c r="F80" s="15">
        <v>151.92251299999975</v>
      </c>
      <c r="G80" s="15">
        <v>-60.795039888900646</v>
      </c>
      <c r="H80" s="16"/>
      <c r="I80" s="15">
        <v>-379.81423799999993</v>
      </c>
      <c r="J80" s="15">
        <v>29166.259943888886</v>
      </c>
    </row>
    <row r="81" spans="1:10" x14ac:dyDescent="0.35">
      <c r="A81" s="19" t="s">
        <v>16</v>
      </c>
      <c r="B81" s="15" vm="139">
        <v>1434.6637777777821</v>
      </c>
      <c r="C81" s="15" vm="139">
        <v>1434.6637777777821</v>
      </c>
      <c r="D81" s="15" vm="1435">
        <v>1248.82008888889</v>
      </c>
      <c r="E81" s="16"/>
      <c r="F81" s="15">
        <v>107.535</v>
      </c>
      <c r="G81" s="15">
        <v>-185.84368888889207</v>
      </c>
      <c r="H81" s="16"/>
      <c r="I81" s="15">
        <v>107.535</v>
      </c>
      <c r="J81" s="15">
        <v>1141.28508888889</v>
      </c>
    </row>
    <row r="82" spans="1:10" x14ac:dyDescent="0.35">
      <c r="A82" s="19" t="s">
        <v>42</v>
      </c>
      <c r="B82" s="15">
        <v>0</v>
      </c>
      <c r="C82" s="15">
        <v>0</v>
      </c>
      <c r="D82" s="15">
        <v>0</v>
      </c>
      <c r="E82" s="16"/>
      <c r="F82" s="15">
        <v>0</v>
      </c>
      <c r="G82" s="15">
        <v>0</v>
      </c>
      <c r="H82" s="16"/>
      <c r="I82" s="15">
        <v>0</v>
      </c>
      <c r="J82" s="15">
        <v>0</v>
      </c>
    </row>
    <row r="83" spans="1:10" x14ac:dyDescent="0.35">
      <c r="A83" s="19" t="s">
        <v>29</v>
      </c>
      <c r="B83" s="15" vm="140">
        <v>199.45500000000001</v>
      </c>
      <c r="C83" s="15" vm="140">
        <v>199.45500000000001</v>
      </c>
      <c r="D83" s="15">
        <v>0</v>
      </c>
      <c r="E83" s="16"/>
      <c r="F83" s="15">
        <v>0</v>
      </c>
      <c r="G83" s="15">
        <v>-199.45500000000001</v>
      </c>
      <c r="H83" s="16"/>
      <c r="I83" s="15">
        <v>0</v>
      </c>
      <c r="J83" s="15">
        <v>0</v>
      </c>
    </row>
    <row r="84" spans="1:10" x14ac:dyDescent="0.35">
      <c r="A84" s="19" t="s">
        <v>30</v>
      </c>
      <c r="B84" s="15" vm="141">
        <v>357.14112799999998</v>
      </c>
      <c r="C84" s="15" vm="141">
        <v>357.14112799999998</v>
      </c>
      <c r="D84" s="15" vm="1436">
        <v>367.363722</v>
      </c>
      <c r="E84" s="16"/>
      <c r="F84" s="15">
        <v>0</v>
      </c>
      <c r="G84" s="15">
        <v>10.222594000000015</v>
      </c>
      <c r="H84" s="16"/>
      <c r="I84" s="15">
        <v>0</v>
      </c>
      <c r="J84" s="15">
        <v>367.363722</v>
      </c>
    </row>
    <row r="85" spans="1:10" x14ac:dyDescent="0.35">
      <c r="A85" s="19" t="s">
        <v>31</v>
      </c>
      <c r="B85" s="15" vm="142">
        <v>9757.2963560000007</v>
      </c>
      <c r="C85" s="15" vm="142">
        <v>9757.2963560000007</v>
      </c>
      <c r="D85" s="15" vm="1437">
        <v>10136.916319000002</v>
      </c>
      <c r="E85" s="16"/>
      <c r="F85" s="15">
        <v>0</v>
      </c>
      <c r="G85" s="15">
        <v>379.61996300000101</v>
      </c>
      <c r="H85" s="16"/>
      <c r="I85" s="15">
        <v>0</v>
      </c>
      <c r="J85" s="15">
        <v>10136.916319000002</v>
      </c>
    </row>
    <row r="86" spans="1:10" x14ac:dyDescent="0.35">
      <c r="A86" s="19" t="s">
        <v>32</v>
      </c>
      <c r="B86" s="15">
        <v>0</v>
      </c>
      <c r="C86" s="15">
        <v>0</v>
      </c>
      <c r="D86" s="15">
        <v>0</v>
      </c>
      <c r="E86" s="16"/>
      <c r="F86" s="15">
        <v>0</v>
      </c>
      <c r="G86" s="15">
        <v>0</v>
      </c>
      <c r="H86" s="16"/>
      <c r="I86" s="15">
        <v>0</v>
      </c>
      <c r="J86" s="15">
        <v>0</v>
      </c>
    </row>
    <row r="87" spans="1:10" x14ac:dyDescent="0.35">
      <c r="A87" s="19" t="s">
        <v>33</v>
      </c>
      <c r="B87" s="15">
        <v>0</v>
      </c>
      <c r="C87" s="15">
        <v>0</v>
      </c>
      <c r="D87" s="15">
        <v>0</v>
      </c>
      <c r="E87" s="16"/>
      <c r="F87" s="15">
        <v>0</v>
      </c>
      <c r="G87" s="15">
        <v>0</v>
      </c>
      <c r="H87" s="16"/>
      <c r="I87" s="15">
        <v>0</v>
      </c>
      <c r="J87" s="15">
        <v>0</v>
      </c>
    </row>
    <row r="88" spans="1:10" x14ac:dyDescent="0.35">
      <c r="A88" s="19" t="s">
        <v>34</v>
      </c>
      <c r="B88" s="15" vm="143">
        <v>19499.935767000003</v>
      </c>
      <c r="C88" s="15" vm="143">
        <v>19499.935767000003</v>
      </c>
      <c r="D88" s="15" vm="1438">
        <v>19434.596858999997</v>
      </c>
      <c r="E88" s="16"/>
      <c r="F88" s="15">
        <v>44.387512999999672</v>
      </c>
      <c r="G88" s="15">
        <v>-65.338908000005176</v>
      </c>
      <c r="H88" s="16"/>
      <c r="I88" s="15">
        <v>-447.99986000000035</v>
      </c>
      <c r="J88" s="15">
        <v>17535.694813999999</v>
      </c>
    </row>
    <row r="89" spans="1:10" x14ac:dyDescent="0.35">
      <c r="A89" s="19" t="s">
        <v>35</v>
      </c>
      <c r="B89" s="15" vm="144">
        <v>30.689641999999999</v>
      </c>
      <c r="C89" s="15" vm="144">
        <v>30.689641999999999</v>
      </c>
      <c r="D89" s="15" vm="1439">
        <v>30.689641999999999</v>
      </c>
      <c r="E89" s="16"/>
      <c r="F89" s="15">
        <v>0</v>
      </c>
      <c r="G89" s="15">
        <v>0</v>
      </c>
      <c r="H89" s="16"/>
      <c r="I89" s="15">
        <v>-39.349378000000009</v>
      </c>
      <c r="J89" s="15">
        <v>-15</v>
      </c>
    </row>
    <row r="90" spans="1:10" x14ac:dyDescent="0.35">
      <c r="A90" s="19" t="s">
        <v>55</v>
      </c>
      <c r="B90" s="15">
        <v>0</v>
      </c>
      <c r="C90" s="15">
        <v>0</v>
      </c>
      <c r="D90" s="15">
        <v>0</v>
      </c>
      <c r="E90" s="16"/>
      <c r="F90" s="15">
        <v>0</v>
      </c>
      <c r="G90" s="15">
        <v>0</v>
      </c>
      <c r="H90" s="16"/>
      <c r="I90" s="15">
        <v>0</v>
      </c>
      <c r="J90" s="15">
        <v>0</v>
      </c>
    </row>
    <row r="91" spans="1:10" x14ac:dyDescent="0.35">
      <c r="A91" s="18" t="s">
        <v>36</v>
      </c>
      <c r="B91" s="15" vm="145">
        <v>103.12213700000001</v>
      </c>
      <c r="C91" s="15" vm="145">
        <v>103.12213700000001</v>
      </c>
      <c r="D91" s="15" vm="1440">
        <v>103.70577400000001</v>
      </c>
      <c r="E91" s="16"/>
      <c r="F91" s="15">
        <v>292.07900000000001</v>
      </c>
      <c r="G91" s="15">
        <v>0.58363699999999596</v>
      </c>
      <c r="H91" s="16"/>
      <c r="I91" s="15">
        <v>292.07900000000001</v>
      </c>
      <c r="J91" s="15">
        <v>-188.37322599999999</v>
      </c>
    </row>
    <row r="92" spans="1:10" x14ac:dyDescent="0.35">
      <c r="A92" s="19" t="s">
        <v>37</v>
      </c>
      <c r="B92" s="15">
        <v>0</v>
      </c>
      <c r="C92" s="15">
        <v>0</v>
      </c>
      <c r="D92" s="15">
        <v>0</v>
      </c>
      <c r="E92" s="16"/>
      <c r="F92" s="15">
        <v>0</v>
      </c>
      <c r="G92" s="15">
        <v>0</v>
      </c>
      <c r="H92" s="16"/>
      <c r="I92" s="15">
        <v>0</v>
      </c>
      <c r="J92" s="15">
        <v>0</v>
      </c>
    </row>
    <row r="93" spans="1:10" x14ac:dyDescent="0.35">
      <c r="A93" s="19" t="s">
        <v>38</v>
      </c>
      <c r="B93" s="15" vm="146">
        <v>103.12213700000001</v>
      </c>
      <c r="C93" s="15" vm="146">
        <v>103.12213700000001</v>
      </c>
      <c r="D93" s="15" vm="1441">
        <v>103.70577400000001</v>
      </c>
      <c r="E93" s="16"/>
      <c r="F93" s="15">
        <v>292.07900000000001</v>
      </c>
      <c r="G93" s="15">
        <v>0.58363699999999596</v>
      </c>
      <c r="H93" s="16"/>
      <c r="I93" s="15">
        <v>292.07900000000001</v>
      </c>
      <c r="J93" s="15">
        <v>-188.37322599999999</v>
      </c>
    </row>
    <row r="94" spans="1:10" x14ac:dyDescent="0.35">
      <c r="A94" s="18" t="s">
        <v>56</v>
      </c>
      <c r="B94" s="15" vm="147">
        <v>1204.3070069999999</v>
      </c>
      <c r="C94" s="15" vm="147">
        <v>1204.3070069999999</v>
      </c>
      <c r="D94" s="15" vm="1442">
        <v>1151.387356</v>
      </c>
      <c r="E94" s="16"/>
      <c r="F94" s="15">
        <v>-16.680613000000108</v>
      </c>
      <c r="G94" s="15">
        <v>-52.919650999999931</v>
      </c>
      <c r="H94" s="16"/>
      <c r="I94" s="15">
        <v>-169.56407800000011</v>
      </c>
      <c r="J94" s="15">
        <v>375.73951699999998</v>
      </c>
    </row>
    <row r="95" spans="1:10" x14ac:dyDescent="0.35">
      <c r="A95" s="18" t="s">
        <v>39</v>
      </c>
      <c r="B95" s="15">
        <v>0</v>
      </c>
      <c r="C95" s="15">
        <v>0</v>
      </c>
      <c r="D95" s="15">
        <v>0</v>
      </c>
      <c r="E95" s="16"/>
      <c r="F95" s="15">
        <v>0</v>
      </c>
      <c r="G95" s="15">
        <v>0</v>
      </c>
      <c r="H95" s="16"/>
      <c r="I95" s="15">
        <v>0</v>
      </c>
      <c r="J95" s="15">
        <v>0</v>
      </c>
    </row>
    <row r="96" spans="1:10" x14ac:dyDescent="0.35">
      <c r="A96" s="20" t="s">
        <v>40</v>
      </c>
      <c r="B96" s="15" vm="148">
        <v>337.40329904999999</v>
      </c>
      <c r="C96" s="15" vm="148">
        <v>337.40329904999999</v>
      </c>
      <c r="D96" s="15" vm="1443">
        <v>271.19417274</v>
      </c>
      <c r="E96" s="16"/>
      <c r="F96" s="15">
        <v>0</v>
      </c>
      <c r="G96" s="15">
        <v>-66.209126309999988</v>
      </c>
      <c r="H96" s="16"/>
      <c r="I96" s="15">
        <v>0</v>
      </c>
      <c r="J96" s="15">
        <v>271.19417274</v>
      </c>
    </row>
    <row r="97" spans="1:10" x14ac:dyDescent="0.35">
      <c r="A97" s="11" t="s">
        <v>57</v>
      </c>
      <c r="B97" s="29" vm="149">
        <v>573781.66961051442</v>
      </c>
      <c r="C97" s="29" vm="149">
        <v>573781.66961051442</v>
      </c>
      <c r="D97" s="29" vm="1444">
        <v>566626.38337385911</v>
      </c>
      <c r="E97" s="30"/>
      <c r="F97" s="29">
        <v>22528.677245400439</v>
      </c>
      <c r="G97" s="29">
        <v>-7155.2862366553163</v>
      </c>
      <c r="H97" s="30"/>
      <c r="I97" s="29">
        <v>7062.8805757001974</v>
      </c>
      <c r="J97" s="29">
        <v>33031.097053809091</v>
      </c>
    </row>
    <row r="98" spans="1:10" x14ac:dyDescent="0.35">
      <c r="A98" s="12" t="s">
        <v>58</v>
      </c>
      <c r="B98" s="29" vm="150">
        <v>417852.85480852897</v>
      </c>
      <c r="C98" s="29" vm="150">
        <v>417852.85480852897</v>
      </c>
      <c r="D98" s="29" vm="1445">
        <v>411269.25698090409</v>
      </c>
      <c r="E98" s="30"/>
      <c r="F98" s="29">
        <v>18053.323552200571</v>
      </c>
      <c r="G98" s="29">
        <v>-6583.5978276248788</v>
      </c>
      <c r="H98" s="30"/>
      <c r="I98" s="29">
        <v>9677.0651761002373</v>
      </c>
      <c r="J98" s="29">
        <v>17982.855215054005</v>
      </c>
    </row>
    <row r="99" spans="1:10" x14ac:dyDescent="0.35">
      <c r="A99" s="17" t="s">
        <v>25</v>
      </c>
      <c r="B99" s="15" vm="151">
        <v>341376.38630156755</v>
      </c>
      <c r="C99" s="15" vm="151">
        <v>341376.38630156755</v>
      </c>
      <c r="D99" s="15" vm="1446">
        <v>309435.51219861984</v>
      </c>
      <c r="E99" s="16"/>
      <c r="F99" s="15">
        <v>7891.3621928001521</v>
      </c>
      <c r="G99" s="15">
        <v>-31940.87410294771</v>
      </c>
      <c r="H99" s="16"/>
      <c r="I99" s="15">
        <v>-12422.512685049791</v>
      </c>
      <c r="J99" s="15">
        <v>-27292.847567730234</v>
      </c>
    </row>
    <row r="100" spans="1:10" x14ac:dyDescent="0.35">
      <c r="A100" s="18" t="s">
        <v>26</v>
      </c>
      <c r="B100" s="15" vm="152">
        <v>255951.73186508997</v>
      </c>
      <c r="C100" s="15" vm="152">
        <v>255951.73186508997</v>
      </c>
      <c r="D100" s="15" vm="1447">
        <v>214960.00305010003</v>
      </c>
      <c r="E100" s="16"/>
      <c r="F100" s="15">
        <v>6357.0142825000803</v>
      </c>
      <c r="G100" s="15">
        <v>-40991.72881498994</v>
      </c>
      <c r="H100" s="16"/>
      <c r="I100" s="15">
        <v>-7900.5156136499427</v>
      </c>
      <c r="J100" s="15">
        <v>-22403.836694250029</v>
      </c>
    </row>
    <row r="101" spans="1:10" x14ac:dyDescent="0.35">
      <c r="A101" s="18" t="s">
        <v>27</v>
      </c>
      <c r="B101" s="15" vm="153">
        <v>85424.654436477518</v>
      </c>
      <c r="C101" s="15" vm="153">
        <v>85424.654436477518</v>
      </c>
      <c r="D101" s="15" vm="1448">
        <v>94384.509148519996</v>
      </c>
      <c r="E101" s="16"/>
      <c r="F101" s="15">
        <v>1534.3479103000136</v>
      </c>
      <c r="G101" s="15">
        <v>8959.8547120424773</v>
      </c>
      <c r="H101" s="16"/>
      <c r="I101" s="15">
        <v>-4521.9970713999792</v>
      </c>
      <c r="J101" s="15">
        <v>-4980.010873480016</v>
      </c>
    </row>
    <row r="102" spans="1:10" x14ac:dyDescent="0.35">
      <c r="A102" s="19" t="s">
        <v>16</v>
      </c>
      <c r="B102" s="15" vm="154">
        <v>20572.766855499998</v>
      </c>
      <c r="C102" s="15" vm="154">
        <v>20572.766855499998</v>
      </c>
      <c r="D102" s="15" vm="1449">
        <v>22557.505288099997</v>
      </c>
      <c r="E102" s="16"/>
      <c r="F102" s="15">
        <v>-523.70042319999629</v>
      </c>
      <c r="G102" s="15">
        <v>1984.7384325999992</v>
      </c>
      <c r="H102" s="16"/>
      <c r="I102" s="15">
        <v>-10911.544898699995</v>
      </c>
      <c r="J102" s="15">
        <v>1842.7399397999943</v>
      </c>
    </row>
    <row r="103" spans="1:10" x14ac:dyDescent="0.35">
      <c r="A103" s="19" t="s">
        <v>31</v>
      </c>
      <c r="B103" s="15" vm="155">
        <v>10136.18930466</v>
      </c>
      <c r="C103" s="15" vm="155">
        <v>10136.18930466</v>
      </c>
      <c r="D103" s="15" vm="1450">
        <v>9900.4544724400002</v>
      </c>
      <c r="E103" s="16"/>
      <c r="F103" s="15">
        <v>116.67314999999871</v>
      </c>
      <c r="G103" s="15">
        <v>-235.73483221999959</v>
      </c>
      <c r="H103" s="16"/>
      <c r="I103" s="15">
        <v>628.07786000000124</v>
      </c>
      <c r="J103" s="15">
        <v>-11825.06106756</v>
      </c>
    </row>
    <row r="104" spans="1:10" x14ac:dyDescent="0.35">
      <c r="A104" s="19" t="s">
        <v>33</v>
      </c>
      <c r="B104" s="15" vm="156">
        <v>12200.726155317499</v>
      </c>
      <c r="C104" s="15" vm="156">
        <v>12200.726155317499</v>
      </c>
      <c r="D104" s="15" vm="1451">
        <v>12236.141655979998</v>
      </c>
      <c r="E104" s="16"/>
      <c r="F104" s="15">
        <v>57.132706000000326</v>
      </c>
      <c r="G104" s="15">
        <v>35.415500662498744</v>
      </c>
      <c r="H104" s="16"/>
      <c r="I104" s="15">
        <v>1370.8843850000003</v>
      </c>
      <c r="J104" s="15">
        <v>3007.6688939799988</v>
      </c>
    </row>
    <row r="105" spans="1:10" x14ac:dyDescent="0.35">
      <c r="A105" s="19" t="s">
        <v>34</v>
      </c>
      <c r="B105" s="15" vm="157">
        <v>37001.560071</v>
      </c>
      <c r="C105" s="15" vm="157">
        <v>37001.560071</v>
      </c>
      <c r="D105" s="15" vm="1452">
        <v>44188.733271000005</v>
      </c>
      <c r="E105" s="16"/>
      <c r="F105" s="15">
        <v>580.70844729999953</v>
      </c>
      <c r="G105" s="15">
        <v>7187.1732000000047</v>
      </c>
      <c r="H105" s="16"/>
      <c r="I105" s="15">
        <v>4503.0480947000033</v>
      </c>
      <c r="J105" s="15">
        <v>1073.7276243000015</v>
      </c>
    </row>
    <row r="106" spans="1:10" x14ac:dyDescent="0.35">
      <c r="A106" s="19" t="s">
        <v>35</v>
      </c>
      <c r="B106" s="15" vm="158">
        <v>5513.4120499999999</v>
      </c>
      <c r="C106" s="15" vm="158">
        <v>5513.4120499999999</v>
      </c>
      <c r="D106" s="15" vm="1453">
        <v>5501.6744610000014</v>
      </c>
      <c r="E106" s="16"/>
      <c r="F106" s="15">
        <v>1303.5340301999991</v>
      </c>
      <c r="G106" s="15">
        <v>-11.737588999998479</v>
      </c>
      <c r="H106" s="16"/>
      <c r="I106" s="15">
        <v>-112.46251240000038</v>
      </c>
      <c r="J106" s="15">
        <v>920.91373600000225</v>
      </c>
    </row>
    <row r="107" spans="1:10" x14ac:dyDescent="0.35">
      <c r="A107" s="18" t="s">
        <v>39</v>
      </c>
      <c r="B107" s="15">
        <v>0</v>
      </c>
      <c r="C107" s="15">
        <v>0</v>
      </c>
      <c r="D107" s="15" vm="1454">
        <v>91</v>
      </c>
      <c r="E107" s="16"/>
      <c r="F107" s="15">
        <v>0</v>
      </c>
      <c r="G107" s="15">
        <v>91</v>
      </c>
      <c r="H107" s="16"/>
      <c r="I107" s="15">
        <v>0</v>
      </c>
      <c r="J107" s="15">
        <v>91</v>
      </c>
    </row>
    <row r="108" spans="1:10" x14ac:dyDescent="0.35">
      <c r="A108" s="20" t="s">
        <v>40</v>
      </c>
      <c r="B108" s="15" vm="159">
        <v>76476.468506961479</v>
      </c>
      <c r="C108" s="15" vm="159">
        <v>76476.468506961479</v>
      </c>
      <c r="D108" s="15" vm="1455">
        <v>101833.74478228431</v>
      </c>
      <c r="E108" s="16"/>
      <c r="F108" s="15">
        <v>10161.961359400004</v>
      </c>
      <c r="G108" s="15">
        <v>25357.276275322831</v>
      </c>
      <c r="H108" s="16"/>
      <c r="I108" s="15">
        <v>22099.577861149992</v>
      </c>
      <c r="J108" s="15">
        <v>45275.702782784305</v>
      </c>
    </row>
    <row r="109" spans="1:10" x14ac:dyDescent="0.35">
      <c r="A109" s="12" t="s">
        <v>59</v>
      </c>
      <c r="B109" s="29" vm="160">
        <v>155928.81480198496</v>
      </c>
      <c r="C109" s="29" vm="160">
        <v>155928.81480198496</v>
      </c>
      <c r="D109" s="29" vm="1456">
        <v>155357.12639295487</v>
      </c>
      <c r="E109" s="30"/>
      <c r="F109" s="29">
        <v>4475.3536931999843</v>
      </c>
      <c r="G109" s="29">
        <v>-571.68840903008822</v>
      </c>
      <c r="H109" s="30"/>
      <c r="I109" s="29">
        <v>-2614.1846003999817</v>
      </c>
      <c r="J109" s="29">
        <v>15048.241838754853</v>
      </c>
    </row>
    <row r="110" spans="1:10" x14ac:dyDescent="0.35">
      <c r="A110" s="20" t="s">
        <v>25</v>
      </c>
      <c r="B110" s="15" vm="161">
        <v>132499.89339104004</v>
      </c>
      <c r="C110" s="15" vm="161">
        <v>132499.89339104004</v>
      </c>
      <c r="D110" s="15" vm="1457">
        <v>140902.40857700992</v>
      </c>
      <c r="E110" s="16"/>
      <c r="F110" s="15">
        <v>4256.2713314999564</v>
      </c>
      <c r="G110" s="15">
        <v>8402.5151859698817</v>
      </c>
      <c r="H110" s="16"/>
      <c r="I110" s="15">
        <v>769.62552159998449</v>
      </c>
      <c r="J110" s="15">
        <v>27902.918767809941</v>
      </c>
    </row>
    <row r="111" spans="1:10" x14ac:dyDescent="0.35">
      <c r="A111" s="19" t="s">
        <v>29</v>
      </c>
      <c r="B111" s="15" vm="162">
        <v>7543.0923660400003</v>
      </c>
      <c r="C111" s="15" vm="162">
        <v>7543.0923660400003</v>
      </c>
      <c r="D111" s="15" vm="1458">
        <v>6641.1063020100019</v>
      </c>
      <c r="E111" s="16"/>
      <c r="F111" s="15">
        <v>-168.5393950000007</v>
      </c>
      <c r="G111" s="15">
        <v>-901.98606402999849</v>
      </c>
      <c r="H111" s="16"/>
      <c r="I111" s="15">
        <v>-930.28082710000035</v>
      </c>
      <c r="J111" s="15">
        <v>-488.25980288999745</v>
      </c>
    </row>
    <row r="112" spans="1:10" x14ac:dyDescent="0.35">
      <c r="A112" s="19" t="s">
        <v>30</v>
      </c>
      <c r="B112" s="15" vm="163">
        <v>124956.80102500002</v>
      </c>
      <c r="C112" s="15" vm="163">
        <v>124956.80102500002</v>
      </c>
      <c r="D112" s="15" vm="1459">
        <v>134261.30227499999</v>
      </c>
      <c r="E112" s="16"/>
      <c r="F112" s="15">
        <v>4424.8107264999562</v>
      </c>
      <c r="G112" s="15">
        <v>9304.5012499999721</v>
      </c>
      <c r="H112" s="16"/>
      <c r="I112" s="15">
        <v>1699.9063486999803</v>
      </c>
      <c r="J112" s="15">
        <v>28391.178570700024</v>
      </c>
    </row>
    <row r="113" spans="1:10" x14ac:dyDescent="0.35">
      <c r="A113" s="20" t="s">
        <v>40</v>
      </c>
      <c r="B113" s="15" vm="164">
        <v>23428.921410944997</v>
      </c>
      <c r="C113" s="15" vm="164">
        <v>23428.921410944997</v>
      </c>
      <c r="D113" s="15" vm="1460">
        <v>14454.717815945</v>
      </c>
      <c r="E113" s="16"/>
      <c r="F113" s="15">
        <v>219.08236170000237</v>
      </c>
      <c r="G113" s="15">
        <v>-8974.2035949999972</v>
      </c>
      <c r="H113" s="16"/>
      <c r="I113" s="15">
        <v>-3383.8101220000062</v>
      </c>
      <c r="J113" s="15">
        <v>-12854.676929054998</v>
      </c>
    </row>
    <row r="114" spans="1:10" x14ac:dyDescent="0.35">
      <c r="A114" s="19" t="s">
        <v>29</v>
      </c>
      <c r="B114" s="15" vm="165">
        <v>34.399610000000003</v>
      </c>
      <c r="C114" s="15" vm="165">
        <v>34.399610000000003</v>
      </c>
      <c r="D114" s="15" vm="1461">
        <v>33.783864000000001</v>
      </c>
      <c r="E114" s="16"/>
      <c r="F114" s="15">
        <v>175.60699099999988</v>
      </c>
      <c r="G114" s="15">
        <v>-0.61574600000000146</v>
      </c>
      <c r="H114" s="16"/>
      <c r="I114" s="15">
        <v>504.76034200000004</v>
      </c>
      <c r="J114" s="15">
        <v>-1255.119318</v>
      </c>
    </row>
    <row r="115" spans="1:10" x14ac:dyDescent="0.35">
      <c r="A115" s="19" t="s">
        <v>30</v>
      </c>
      <c r="B115" s="15" vm="166">
        <v>23394.521800945</v>
      </c>
      <c r="C115" s="15" vm="166">
        <v>23394.521800945</v>
      </c>
      <c r="D115" s="15" vm="1462">
        <v>14420.933951944999</v>
      </c>
      <c r="E115" s="16"/>
      <c r="F115" s="15">
        <v>43.475370700001804</v>
      </c>
      <c r="G115" s="15">
        <v>-8973.5878490000014</v>
      </c>
      <c r="H115" s="16"/>
      <c r="I115" s="15">
        <v>-3888.5704640000076</v>
      </c>
      <c r="J115" s="15">
        <v>-11599.557611054997</v>
      </c>
    </row>
    <row r="116" spans="1:10" x14ac:dyDescent="0.35">
      <c r="A116" s="11" t="s">
        <v>60</v>
      </c>
      <c r="B116" s="29" vm="167">
        <v>4390.7464657010496</v>
      </c>
      <c r="C116" s="29" vm="167">
        <v>4390.7464657010496</v>
      </c>
      <c r="D116" s="29" vm="1463">
        <v>4179.66052189931</v>
      </c>
      <c r="E116" s="30"/>
      <c r="F116" s="29">
        <v>1809.3143198500011</v>
      </c>
      <c r="G116" s="29">
        <v>-211.08594380173963</v>
      </c>
      <c r="H116" s="30"/>
      <c r="I116" s="29">
        <v>3677.4965773720014</v>
      </c>
      <c r="J116" s="29">
        <v>-109.5438135206914</v>
      </c>
    </row>
    <row r="117" spans="1:10" x14ac:dyDescent="0.35">
      <c r="A117" s="12" t="s">
        <v>61</v>
      </c>
      <c r="B117" s="29" vm="168">
        <v>2235.3861870000001</v>
      </c>
      <c r="C117" s="29" vm="168">
        <v>2235.3861870000001</v>
      </c>
      <c r="D117" s="29" vm="1464">
        <v>2068.643059</v>
      </c>
      <c r="E117" s="30"/>
      <c r="F117" s="29">
        <v>461.57323519999983</v>
      </c>
      <c r="G117" s="29">
        <v>-166.74312800000007</v>
      </c>
      <c r="H117" s="30"/>
      <c r="I117" s="29">
        <v>890.52323399999989</v>
      </c>
      <c r="J117" s="29">
        <v>1160.7326348000001</v>
      </c>
    </row>
    <row r="118" spans="1:10" x14ac:dyDescent="0.35">
      <c r="A118" s="20" t="s">
        <v>25</v>
      </c>
      <c r="B118" s="15" vm="169">
        <v>2235.3861870000001</v>
      </c>
      <c r="C118" s="15" vm="169">
        <v>2235.3861870000001</v>
      </c>
      <c r="D118" s="15" vm="1465">
        <v>2068.643059</v>
      </c>
      <c r="E118" s="16"/>
      <c r="F118" s="15">
        <v>461.57323519999983</v>
      </c>
      <c r="G118" s="15">
        <v>-166.74312800000007</v>
      </c>
      <c r="H118" s="16"/>
      <c r="I118" s="15">
        <v>903.1393721999998</v>
      </c>
      <c r="J118" s="15">
        <v>1160.7326348000001</v>
      </c>
    </row>
    <row r="119" spans="1:10" x14ac:dyDescent="0.35">
      <c r="A119" s="18" t="s">
        <v>26</v>
      </c>
      <c r="B119" s="15">
        <v>0</v>
      </c>
      <c r="C119" s="15">
        <v>0</v>
      </c>
      <c r="D119" s="15">
        <v>0</v>
      </c>
      <c r="E119" s="16"/>
      <c r="F119" s="15">
        <v>0</v>
      </c>
      <c r="G119" s="15">
        <v>0</v>
      </c>
      <c r="H119" s="16"/>
      <c r="I119" s="15">
        <v>0</v>
      </c>
      <c r="J119" s="15">
        <v>0</v>
      </c>
    </row>
    <row r="120" spans="1:10" x14ac:dyDescent="0.35">
      <c r="A120" s="18" t="s">
        <v>27</v>
      </c>
      <c r="B120" s="15" vm="170">
        <v>2235.3861870000001</v>
      </c>
      <c r="C120" s="15" vm="170">
        <v>2235.3861870000001</v>
      </c>
      <c r="D120" s="15" vm="1466">
        <v>2068.643059</v>
      </c>
      <c r="E120" s="16"/>
      <c r="F120" s="15">
        <v>461.57323519999983</v>
      </c>
      <c r="G120" s="15">
        <v>-166.74312800000007</v>
      </c>
      <c r="H120" s="16"/>
      <c r="I120" s="15">
        <v>903.1393721999998</v>
      </c>
      <c r="J120" s="15">
        <v>1160.7326348000001</v>
      </c>
    </row>
    <row r="121" spans="1:10" x14ac:dyDescent="0.35">
      <c r="A121" s="19" t="s">
        <v>16</v>
      </c>
      <c r="B121" s="15" vm="171">
        <v>2235.3861870000001</v>
      </c>
      <c r="C121" s="15" vm="171">
        <v>2235.3861870000001</v>
      </c>
      <c r="D121" s="15" vm="1467">
        <v>2068.643059</v>
      </c>
      <c r="E121" s="16"/>
      <c r="F121" s="15">
        <v>461.57323519999983</v>
      </c>
      <c r="G121" s="15">
        <v>-166.74312800000007</v>
      </c>
      <c r="H121" s="16"/>
      <c r="I121" s="15">
        <v>903.1393721999998</v>
      </c>
      <c r="J121" s="15">
        <v>1160.7326348000001</v>
      </c>
    </row>
    <row r="122" spans="1:10" x14ac:dyDescent="0.35">
      <c r="A122" s="19" t="s">
        <v>42</v>
      </c>
      <c r="B122" s="15">
        <v>0</v>
      </c>
      <c r="C122" s="15">
        <v>0</v>
      </c>
      <c r="D122" s="15">
        <v>0</v>
      </c>
      <c r="E122" s="16"/>
      <c r="F122" s="15">
        <v>0</v>
      </c>
      <c r="G122" s="15">
        <v>0</v>
      </c>
      <c r="H122" s="16"/>
      <c r="I122" s="15">
        <v>0</v>
      </c>
      <c r="J122" s="15">
        <v>0</v>
      </c>
    </row>
    <row r="123" spans="1:10" x14ac:dyDescent="0.35">
      <c r="A123" s="19" t="s">
        <v>29</v>
      </c>
      <c r="B123" s="15">
        <v>0</v>
      </c>
      <c r="C123" s="15">
        <v>0</v>
      </c>
      <c r="D123" s="15">
        <v>0</v>
      </c>
      <c r="E123" s="16"/>
      <c r="F123" s="15">
        <v>0</v>
      </c>
      <c r="G123" s="15">
        <v>0</v>
      </c>
      <c r="H123" s="16"/>
      <c r="I123" s="15">
        <v>0</v>
      </c>
      <c r="J123" s="15">
        <v>0</v>
      </c>
    </row>
    <row r="124" spans="1:10" x14ac:dyDescent="0.35">
      <c r="A124" s="19" t="s">
        <v>30</v>
      </c>
      <c r="B124" s="15">
        <v>0</v>
      </c>
      <c r="C124" s="15">
        <v>0</v>
      </c>
      <c r="D124" s="15">
        <v>0</v>
      </c>
      <c r="E124" s="16"/>
      <c r="F124" s="15">
        <v>0</v>
      </c>
      <c r="G124" s="15">
        <v>0</v>
      </c>
      <c r="H124" s="16"/>
      <c r="I124" s="15">
        <v>0</v>
      </c>
      <c r="J124" s="15">
        <v>0</v>
      </c>
    </row>
    <row r="125" spans="1:10" x14ac:dyDescent="0.35">
      <c r="A125" s="19" t="s">
        <v>31</v>
      </c>
      <c r="B125" s="15">
        <v>0</v>
      </c>
      <c r="C125" s="15">
        <v>0</v>
      </c>
      <c r="D125" s="15">
        <v>0</v>
      </c>
      <c r="E125" s="16"/>
      <c r="F125" s="15">
        <v>0</v>
      </c>
      <c r="G125" s="15">
        <v>0</v>
      </c>
      <c r="H125" s="16"/>
      <c r="I125" s="15">
        <v>0</v>
      </c>
      <c r="J125" s="15">
        <v>0</v>
      </c>
    </row>
    <row r="126" spans="1:10" x14ac:dyDescent="0.35">
      <c r="A126" s="19" t="s">
        <v>32</v>
      </c>
      <c r="B126" s="15">
        <v>0</v>
      </c>
      <c r="C126" s="15">
        <v>0</v>
      </c>
      <c r="D126" s="15">
        <v>0</v>
      </c>
      <c r="E126" s="16"/>
      <c r="F126" s="15">
        <v>0</v>
      </c>
      <c r="G126" s="15">
        <v>0</v>
      </c>
      <c r="H126" s="16"/>
      <c r="I126" s="15">
        <v>0</v>
      </c>
      <c r="J126" s="15">
        <v>0</v>
      </c>
    </row>
    <row r="127" spans="1:10" x14ac:dyDescent="0.35">
      <c r="A127" s="19" t="s">
        <v>33</v>
      </c>
      <c r="B127" s="15">
        <v>0</v>
      </c>
      <c r="C127" s="15">
        <v>0</v>
      </c>
      <c r="D127" s="15">
        <v>0</v>
      </c>
      <c r="E127" s="16"/>
      <c r="F127" s="15">
        <v>0</v>
      </c>
      <c r="G127" s="15">
        <v>0</v>
      </c>
      <c r="H127" s="16"/>
      <c r="I127" s="15">
        <v>0</v>
      </c>
      <c r="J127" s="15">
        <v>0</v>
      </c>
    </row>
    <row r="128" spans="1:10" x14ac:dyDescent="0.35">
      <c r="A128" s="19" t="s">
        <v>34</v>
      </c>
      <c r="B128" s="15">
        <v>0</v>
      </c>
      <c r="C128" s="15">
        <v>0</v>
      </c>
      <c r="D128" s="15">
        <v>0</v>
      </c>
      <c r="E128" s="16"/>
      <c r="F128" s="15">
        <v>0</v>
      </c>
      <c r="G128" s="15">
        <v>0</v>
      </c>
      <c r="H128" s="16"/>
      <c r="I128" s="15">
        <v>0</v>
      </c>
      <c r="J128" s="15">
        <v>0</v>
      </c>
    </row>
    <row r="129" spans="1:10" x14ac:dyDescent="0.35">
      <c r="A129" s="19" t="s">
        <v>35</v>
      </c>
      <c r="B129" s="15">
        <v>0</v>
      </c>
      <c r="C129" s="15">
        <v>0</v>
      </c>
      <c r="D129" s="15">
        <v>0</v>
      </c>
      <c r="E129" s="16"/>
      <c r="F129" s="15">
        <v>0</v>
      </c>
      <c r="G129" s="15">
        <v>0</v>
      </c>
      <c r="H129" s="16"/>
      <c r="I129" s="15">
        <v>0</v>
      </c>
      <c r="J129" s="15">
        <v>0</v>
      </c>
    </row>
    <row r="130" spans="1:10" x14ac:dyDescent="0.35">
      <c r="A130" s="19" t="s">
        <v>55</v>
      </c>
      <c r="B130" s="15">
        <v>0</v>
      </c>
      <c r="C130" s="15">
        <v>0</v>
      </c>
      <c r="D130" s="15">
        <v>0</v>
      </c>
      <c r="E130" s="16"/>
      <c r="F130" s="15">
        <v>0</v>
      </c>
      <c r="G130" s="15">
        <v>0</v>
      </c>
      <c r="H130" s="16"/>
      <c r="I130" s="15">
        <v>0</v>
      </c>
      <c r="J130" s="15">
        <v>0</v>
      </c>
    </row>
    <row r="131" spans="1:10" x14ac:dyDescent="0.35">
      <c r="A131" s="18" t="s">
        <v>36</v>
      </c>
      <c r="B131" s="15">
        <v>0</v>
      </c>
      <c r="C131" s="15">
        <v>0</v>
      </c>
      <c r="D131" s="15">
        <v>0</v>
      </c>
      <c r="E131" s="16"/>
      <c r="F131" s="15">
        <v>0</v>
      </c>
      <c r="G131" s="15">
        <v>0</v>
      </c>
      <c r="H131" s="16"/>
      <c r="I131" s="15">
        <v>0</v>
      </c>
      <c r="J131" s="15">
        <v>0</v>
      </c>
    </row>
    <row r="132" spans="1:10" x14ac:dyDescent="0.35">
      <c r="A132" s="19" t="s">
        <v>37</v>
      </c>
      <c r="B132" s="15">
        <v>0</v>
      </c>
      <c r="C132" s="15">
        <v>0</v>
      </c>
      <c r="D132" s="15">
        <v>0</v>
      </c>
      <c r="E132" s="16"/>
      <c r="F132" s="15">
        <v>0</v>
      </c>
      <c r="G132" s="15">
        <v>0</v>
      </c>
      <c r="H132" s="16"/>
      <c r="I132" s="15">
        <v>0</v>
      </c>
      <c r="J132" s="15">
        <v>0</v>
      </c>
    </row>
    <row r="133" spans="1:10" x14ac:dyDescent="0.35">
      <c r="A133" s="19" t="s">
        <v>38</v>
      </c>
      <c r="B133" s="15">
        <v>0</v>
      </c>
      <c r="C133" s="15">
        <v>0</v>
      </c>
      <c r="D133" s="15">
        <v>0</v>
      </c>
      <c r="E133" s="16"/>
      <c r="F133" s="15">
        <v>0</v>
      </c>
      <c r="G133" s="15">
        <v>0</v>
      </c>
      <c r="H133" s="16"/>
      <c r="I133" s="15">
        <v>0</v>
      </c>
      <c r="J133" s="15">
        <v>0</v>
      </c>
    </row>
    <row r="134" spans="1:10" x14ac:dyDescent="0.35">
      <c r="A134" s="18" t="s">
        <v>56</v>
      </c>
      <c r="B134" s="15">
        <v>0</v>
      </c>
      <c r="C134" s="15">
        <v>0</v>
      </c>
      <c r="D134" s="15">
        <v>0</v>
      </c>
      <c r="E134" s="16"/>
      <c r="F134" s="15">
        <v>0</v>
      </c>
      <c r="G134" s="15">
        <v>0</v>
      </c>
      <c r="H134" s="16"/>
      <c r="I134" s="15">
        <v>0</v>
      </c>
      <c r="J134" s="15">
        <v>0</v>
      </c>
    </row>
    <row r="135" spans="1:10" x14ac:dyDescent="0.35">
      <c r="A135" s="18" t="s">
        <v>39</v>
      </c>
      <c r="B135" s="15">
        <v>0</v>
      </c>
      <c r="C135" s="15">
        <v>0</v>
      </c>
      <c r="D135" s="15">
        <v>0</v>
      </c>
      <c r="E135" s="16"/>
      <c r="F135" s="15">
        <v>0</v>
      </c>
      <c r="G135" s="15">
        <v>0</v>
      </c>
      <c r="H135" s="16"/>
      <c r="I135" s="15">
        <v>0</v>
      </c>
      <c r="J135" s="15">
        <v>0</v>
      </c>
    </row>
    <row r="136" spans="1:10" x14ac:dyDescent="0.35">
      <c r="A136" s="20" t="s">
        <v>40</v>
      </c>
      <c r="B136" s="15" vm="172">
        <v>0</v>
      </c>
      <c r="C136" s="15" vm="172">
        <v>0</v>
      </c>
      <c r="D136" s="15" vm="1468">
        <v>0</v>
      </c>
      <c r="E136" s="16"/>
      <c r="F136" s="15">
        <v>0</v>
      </c>
      <c r="G136" s="15">
        <v>0</v>
      </c>
      <c r="H136" s="16"/>
      <c r="I136" s="15">
        <v>-12.6161382</v>
      </c>
      <c r="J136" s="15">
        <v>0</v>
      </c>
    </row>
    <row r="137" spans="1:10" x14ac:dyDescent="0.35">
      <c r="A137" s="12" t="s">
        <v>62</v>
      </c>
      <c r="B137" s="29" vm="173">
        <v>887.16073170104914</v>
      </c>
      <c r="C137" s="29" vm="173">
        <v>887.16073170104914</v>
      </c>
      <c r="D137" s="29" vm="1469">
        <v>900.89013896195991</v>
      </c>
      <c r="E137" s="30"/>
      <c r="F137" s="29">
        <v>-70.031482159999882</v>
      </c>
      <c r="G137" s="29">
        <v>13.729407260910762</v>
      </c>
      <c r="H137" s="30"/>
      <c r="I137" s="29">
        <v>227.21339709999995</v>
      </c>
      <c r="J137" s="29">
        <v>219.39332554195994</v>
      </c>
    </row>
    <row r="138" spans="1:10" x14ac:dyDescent="0.35">
      <c r="A138" s="20" t="s">
        <v>25</v>
      </c>
      <c r="B138" s="15" vm="174">
        <v>887.16073170104914</v>
      </c>
      <c r="C138" s="15" vm="174">
        <v>887.16073170104914</v>
      </c>
      <c r="D138" s="15" vm="1470">
        <v>900.89013896195991</v>
      </c>
      <c r="E138" s="16"/>
      <c r="F138" s="15">
        <v>-70.031482159999882</v>
      </c>
      <c r="G138" s="15">
        <v>13.729407260910762</v>
      </c>
      <c r="H138" s="16"/>
      <c r="I138" s="15">
        <v>227.21339709999995</v>
      </c>
      <c r="J138" s="15">
        <v>219.39332554195994</v>
      </c>
    </row>
    <row r="139" spans="1:10" x14ac:dyDescent="0.35">
      <c r="A139" s="18" t="s">
        <v>26</v>
      </c>
      <c r="B139" s="15">
        <v>0</v>
      </c>
      <c r="C139" s="15">
        <v>0</v>
      </c>
      <c r="D139" s="15">
        <v>0</v>
      </c>
      <c r="E139" s="16"/>
      <c r="F139" s="15">
        <v>-5.0000000000000001E-3</v>
      </c>
      <c r="G139" s="15">
        <v>0</v>
      </c>
      <c r="H139" s="16"/>
      <c r="I139" s="15">
        <v>-6.1059999999999999</v>
      </c>
      <c r="J139" s="15">
        <v>0</v>
      </c>
    </row>
    <row r="140" spans="1:10" x14ac:dyDescent="0.35">
      <c r="A140" s="18" t="s">
        <v>27</v>
      </c>
      <c r="B140" s="15" vm="175">
        <v>887.16073170104914</v>
      </c>
      <c r="C140" s="15" vm="175">
        <v>887.16073170104914</v>
      </c>
      <c r="D140" s="15" vm="1471">
        <v>900.89013896195991</v>
      </c>
      <c r="E140" s="16"/>
      <c r="F140" s="15">
        <v>-70.026482159999887</v>
      </c>
      <c r="G140" s="15">
        <v>13.729407260910762</v>
      </c>
      <c r="H140" s="16"/>
      <c r="I140" s="15">
        <v>233.37844209999992</v>
      </c>
      <c r="J140" s="15">
        <v>219.39332554195994</v>
      </c>
    </row>
    <row r="141" spans="1:10" x14ac:dyDescent="0.35">
      <c r="A141" s="19" t="s">
        <v>16</v>
      </c>
      <c r="B141" s="15" vm="176">
        <v>887.16073170104914</v>
      </c>
      <c r="C141" s="15" vm="176">
        <v>887.16073170104914</v>
      </c>
      <c r="D141" s="15" vm="1472">
        <v>900.89013896195991</v>
      </c>
      <c r="E141" s="16"/>
      <c r="F141" s="15">
        <v>-70.026482159999887</v>
      </c>
      <c r="G141" s="15">
        <v>13.729407260910762</v>
      </c>
      <c r="H141" s="16"/>
      <c r="I141" s="15">
        <v>233.37844209999992</v>
      </c>
      <c r="J141" s="15">
        <v>219.39332554195994</v>
      </c>
    </row>
    <row r="142" spans="1:10" x14ac:dyDescent="0.35">
      <c r="A142" s="19" t="s">
        <v>42</v>
      </c>
      <c r="B142" s="15">
        <v>0</v>
      </c>
      <c r="C142" s="15">
        <v>0</v>
      </c>
      <c r="D142" s="15">
        <v>0</v>
      </c>
      <c r="E142" s="16"/>
      <c r="F142" s="15">
        <v>0</v>
      </c>
      <c r="G142" s="15">
        <v>0</v>
      </c>
      <c r="H142" s="16"/>
      <c r="I142" s="15">
        <v>0</v>
      </c>
      <c r="J142" s="15">
        <v>0</v>
      </c>
    </row>
    <row r="143" spans="1:10" x14ac:dyDescent="0.35">
      <c r="A143" s="19" t="s">
        <v>29</v>
      </c>
      <c r="B143" s="15">
        <v>0</v>
      </c>
      <c r="C143" s="15">
        <v>0</v>
      </c>
      <c r="D143" s="15">
        <v>0</v>
      </c>
      <c r="E143" s="16"/>
      <c r="F143" s="15">
        <v>0</v>
      </c>
      <c r="G143" s="15">
        <v>0</v>
      </c>
      <c r="H143" s="16"/>
      <c r="I143" s="15">
        <v>0</v>
      </c>
      <c r="J143" s="15">
        <v>0</v>
      </c>
    </row>
    <row r="144" spans="1:10" x14ac:dyDescent="0.35">
      <c r="A144" s="19" t="s">
        <v>30</v>
      </c>
      <c r="B144" s="15">
        <v>0</v>
      </c>
      <c r="C144" s="15">
        <v>0</v>
      </c>
      <c r="D144" s="15">
        <v>0</v>
      </c>
      <c r="E144" s="16"/>
      <c r="F144" s="15">
        <v>0</v>
      </c>
      <c r="G144" s="15">
        <v>0</v>
      </c>
      <c r="H144" s="16"/>
      <c r="I144" s="15">
        <v>0</v>
      </c>
      <c r="J144" s="15">
        <v>0</v>
      </c>
    </row>
    <row r="145" spans="1:10" x14ac:dyDescent="0.35">
      <c r="A145" s="19" t="s">
        <v>31</v>
      </c>
      <c r="B145" s="15">
        <v>0</v>
      </c>
      <c r="C145" s="15">
        <v>0</v>
      </c>
      <c r="D145" s="15">
        <v>0</v>
      </c>
      <c r="E145" s="16"/>
      <c r="F145" s="15">
        <v>0</v>
      </c>
      <c r="G145" s="15">
        <v>0</v>
      </c>
      <c r="H145" s="16"/>
      <c r="I145" s="15">
        <v>0</v>
      </c>
      <c r="J145" s="15">
        <v>0</v>
      </c>
    </row>
    <row r="146" spans="1:10" x14ac:dyDescent="0.35">
      <c r="A146" s="19" t="s">
        <v>32</v>
      </c>
      <c r="B146" s="15">
        <v>0</v>
      </c>
      <c r="C146" s="15">
        <v>0</v>
      </c>
      <c r="D146" s="15">
        <v>0</v>
      </c>
      <c r="E146" s="16"/>
      <c r="F146" s="15">
        <v>0</v>
      </c>
      <c r="G146" s="15">
        <v>0</v>
      </c>
      <c r="H146" s="16"/>
      <c r="I146" s="15">
        <v>0</v>
      </c>
      <c r="J146" s="15">
        <v>0</v>
      </c>
    </row>
    <row r="147" spans="1:10" x14ac:dyDescent="0.35">
      <c r="A147" s="19" t="s">
        <v>33</v>
      </c>
      <c r="B147" s="15">
        <v>0</v>
      </c>
      <c r="C147" s="15">
        <v>0</v>
      </c>
      <c r="D147" s="15">
        <v>0</v>
      </c>
      <c r="E147" s="16"/>
      <c r="F147" s="15">
        <v>0</v>
      </c>
      <c r="G147" s="15">
        <v>0</v>
      </c>
      <c r="H147" s="16"/>
      <c r="I147" s="15">
        <v>0</v>
      </c>
      <c r="J147" s="15">
        <v>0</v>
      </c>
    </row>
    <row r="148" spans="1:10" x14ac:dyDescent="0.35">
      <c r="A148" s="19" t="s">
        <v>34</v>
      </c>
      <c r="B148" s="15">
        <v>0</v>
      </c>
      <c r="C148" s="15">
        <v>0</v>
      </c>
      <c r="D148" s="15">
        <v>0</v>
      </c>
      <c r="E148" s="16"/>
      <c r="F148" s="15">
        <v>0</v>
      </c>
      <c r="G148" s="15">
        <v>0</v>
      </c>
      <c r="H148" s="16"/>
      <c r="I148" s="15">
        <v>0</v>
      </c>
      <c r="J148" s="15">
        <v>0</v>
      </c>
    </row>
    <row r="149" spans="1:10" x14ac:dyDescent="0.35">
      <c r="A149" s="19" t="s">
        <v>35</v>
      </c>
      <c r="B149" s="15">
        <v>0</v>
      </c>
      <c r="C149" s="15">
        <v>0</v>
      </c>
      <c r="D149" s="15">
        <v>0</v>
      </c>
      <c r="E149" s="16"/>
      <c r="F149" s="15">
        <v>0</v>
      </c>
      <c r="G149" s="15">
        <v>0</v>
      </c>
      <c r="H149" s="16"/>
      <c r="I149" s="15">
        <v>0</v>
      </c>
      <c r="J149" s="15">
        <v>0</v>
      </c>
    </row>
    <row r="150" spans="1:10" x14ac:dyDescent="0.35">
      <c r="A150" s="19" t="s">
        <v>55</v>
      </c>
      <c r="B150" s="15">
        <v>0</v>
      </c>
      <c r="C150" s="15">
        <v>0</v>
      </c>
      <c r="D150" s="15">
        <v>0</v>
      </c>
      <c r="E150" s="16"/>
      <c r="F150" s="15">
        <v>0</v>
      </c>
      <c r="G150" s="15">
        <v>0</v>
      </c>
      <c r="H150" s="16"/>
      <c r="I150" s="15">
        <v>0</v>
      </c>
      <c r="J150" s="15">
        <v>0</v>
      </c>
    </row>
    <row r="151" spans="1:10" x14ac:dyDescent="0.35">
      <c r="A151" s="18" t="s">
        <v>36</v>
      </c>
      <c r="B151" s="15">
        <v>0</v>
      </c>
      <c r="C151" s="15">
        <v>0</v>
      </c>
      <c r="D151" s="15">
        <v>0</v>
      </c>
      <c r="E151" s="16"/>
      <c r="F151" s="15">
        <v>0</v>
      </c>
      <c r="G151" s="15">
        <v>0</v>
      </c>
      <c r="H151" s="16"/>
      <c r="I151" s="15">
        <v>-5.9045E-2</v>
      </c>
      <c r="J151" s="15">
        <v>0</v>
      </c>
    </row>
    <row r="152" spans="1:10" x14ac:dyDescent="0.35">
      <c r="A152" s="19" t="s">
        <v>37</v>
      </c>
      <c r="B152" s="15">
        <v>0</v>
      </c>
      <c r="C152" s="15">
        <v>0</v>
      </c>
      <c r="D152" s="15">
        <v>0</v>
      </c>
      <c r="E152" s="16"/>
      <c r="F152" s="15">
        <v>0</v>
      </c>
      <c r="G152" s="15">
        <v>0</v>
      </c>
      <c r="H152" s="16"/>
      <c r="I152" s="15">
        <v>-5.9045E-2</v>
      </c>
      <c r="J152" s="15">
        <v>0</v>
      </c>
    </row>
    <row r="153" spans="1:10" x14ac:dyDescent="0.35">
      <c r="A153" s="19" t="s">
        <v>38</v>
      </c>
      <c r="B153" s="15">
        <v>0</v>
      </c>
      <c r="C153" s="15">
        <v>0</v>
      </c>
      <c r="D153" s="15">
        <v>0</v>
      </c>
      <c r="E153" s="16"/>
      <c r="F153" s="15">
        <v>0</v>
      </c>
      <c r="G153" s="15">
        <v>0</v>
      </c>
      <c r="H153" s="16"/>
      <c r="I153" s="15">
        <v>0</v>
      </c>
      <c r="J153" s="15">
        <v>0</v>
      </c>
    </row>
    <row r="154" spans="1:10" x14ac:dyDescent="0.35">
      <c r="A154" s="18" t="s">
        <v>56</v>
      </c>
      <c r="B154" s="15">
        <v>0</v>
      </c>
      <c r="C154" s="15">
        <v>0</v>
      </c>
      <c r="D154" s="15">
        <v>0</v>
      </c>
      <c r="E154" s="16"/>
      <c r="F154" s="15">
        <v>0</v>
      </c>
      <c r="G154" s="15">
        <v>0</v>
      </c>
      <c r="H154" s="16"/>
      <c r="I154" s="15">
        <v>0</v>
      </c>
      <c r="J154" s="15">
        <v>0</v>
      </c>
    </row>
    <row r="155" spans="1:10" x14ac:dyDescent="0.35">
      <c r="A155" s="18" t="s">
        <v>39</v>
      </c>
      <c r="B155" s="15">
        <v>0</v>
      </c>
      <c r="C155" s="15">
        <v>0</v>
      </c>
      <c r="D155" s="15">
        <v>0</v>
      </c>
      <c r="E155" s="16"/>
      <c r="F155" s="15">
        <v>0</v>
      </c>
      <c r="G155" s="15">
        <v>0</v>
      </c>
      <c r="H155" s="16"/>
      <c r="I155" s="15">
        <v>0</v>
      </c>
      <c r="J155" s="15">
        <v>0</v>
      </c>
    </row>
    <row r="156" spans="1:10" x14ac:dyDescent="0.35">
      <c r="A156" s="20" t="s">
        <v>40</v>
      </c>
      <c r="B156" s="15">
        <v>0</v>
      </c>
      <c r="C156" s="15">
        <v>0</v>
      </c>
      <c r="D156" s="15">
        <v>0</v>
      </c>
      <c r="E156" s="16"/>
      <c r="F156" s="15">
        <v>0</v>
      </c>
      <c r="G156" s="15">
        <v>0</v>
      </c>
      <c r="H156" s="16"/>
      <c r="I156" s="15">
        <v>0</v>
      </c>
      <c r="J156" s="15">
        <v>0</v>
      </c>
    </row>
    <row r="157" spans="1:10" x14ac:dyDescent="0.35">
      <c r="A157" s="12" t="s">
        <v>63</v>
      </c>
      <c r="B157" s="29" vm="177">
        <v>1268.1995469999997</v>
      </c>
      <c r="C157" s="29" vm="177">
        <v>1268.1995469999997</v>
      </c>
      <c r="D157" s="29" vm="1473">
        <v>1210.1273239373502</v>
      </c>
      <c r="E157" s="30"/>
      <c r="F157" s="29">
        <v>1417.7725668100002</v>
      </c>
      <c r="G157" s="29">
        <v>-58.072223062649527</v>
      </c>
      <c r="H157" s="30"/>
      <c r="I157" s="29">
        <v>2559.7599462720004</v>
      </c>
      <c r="J157" s="29">
        <v>-1489.6697738626501</v>
      </c>
    </row>
    <row r="158" spans="1:10" x14ac:dyDescent="0.35">
      <c r="A158" s="20" t="s">
        <v>25</v>
      </c>
      <c r="B158" s="15" vm="178">
        <v>1268.1995469999997</v>
      </c>
      <c r="C158" s="15" vm="178">
        <v>1268.1995469999997</v>
      </c>
      <c r="D158" s="15" vm="1474">
        <v>1210.1273239373502</v>
      </c>
      <c r="E158" s="16"/>
      <c r="F158" s="15">
        <v>1417.7725668100002</v>
      </c>
      <c r="G158" s="15">
        <v>-58.072223062649527</v>
      </c>
      <c r="H158" s="16"/>
      <c r="I158" s="15">
        <v>2560.3471728000004</v>
      </c>
      <c r="J158" s="15">
        <v>-1489.6697738626501</v>
      </c>
    </row>
    <row r="159" spans="1:10" x14ac:dyDescent="0.35">
      <c r="A159" s="18" t="s">
        <v>26</v>
      </c>
      <c r="B159" s="15" vm="179">
        <v>379.59</v>
      </c>
      <c r="C159" s="15" vm="179">
        <v>379.59</v>
      </c>
      <c r="D159" s="15" vm="1475">
        <v>608.46699999999998</v>
      </c>
      <c r="E159" s="16"/>
      <c r="F159" s="15">
        <v>15.365916999999996</v>
      </c>
      <c r="G159" s="15">
        <v>228.87700000000001</v>
      </c>
      <c r="H159" s="16"/>
      <c r="I159" s="15">
        <v>43.022902000000002</v>
      </c>
      <c r="J159" s="15">
        <v>550.76134500000001</v>
      </c>
    </row>
    <row r="160" spans="1:10" x14ac:dyDescent="0.35">
      <c r="A160" s="18" t="s">
        <v>27</v>
      </c>
      <c r="B160" s="15" vm="180">
        <v>888.35054699999989</v>
      </c>
      <c r="C160" s="15" vm="180">
        <v>888.35054699999989</v>
      </c>
      <c r="D160" s="15" vm="1476">
        <v>598.9613239373499</v>
      </c>
      <c r="E160" s="16"/>
      <c r="F160" s="15">
        <v>1390.84759381</v>
      </c>
      <c r="G160" s="15">
        <v>-289.38922306264999</v>
      </c>
      <c r="H160" s="16"/>
      <c r="I160" s="15">
        <v>2508.1126678000001</v>
      </c>
      <c r="J160" s="15">
        <v>-2031.5710628626503</v>
      </c>
    </row>
    <row r="161" spans="1:10" x14ac:dyDescent="0.35">
      <c r="A161" s="19" t="s">
        <v>16</v>
      </c>
      <c r="B161" s="15" vm="181">
        <v>888.35054699999989</v>
      </c>
      <c r="C161" s="15" vm="181">
        <v>888.35054699999989</v>
      </c>
      <c r="D161" s="15" vm="1477">
        <v>598.9613239373499</v>
      </c>
      <c r="E161" s="16"/>
      <c r="F161" s="15">
        <v>1391.7733518099999</v>
      </c>
      <c r="G161" s="15">
        <v>-289.38922306264999</v>
      </c>
      <c r="H161" s="16"/>
      <c r="I161" s="15">
        <v>2505.3176438</v>
      </c>
      <c r="J161" s="15">
        <v>-2028.7760388626502</v>
      </c>
    </row>
    <row r="162" spans="1:10" x14ac:dyDescent="0.35">
      <c r="A162" s="19" t="s">
        <v>42</v>
      </c>
      <c r="B162" s="15">
        <v>0</v>
      </c>
      <c r="C162" s="15">
        <v>0</v>
      </c>
      <c r="D162" s="15">
        <v>0</v>
      </c>
      <c r="E162" s="16"/>
      <c r="F162" s="15">
        <v>0</v>
      </c>
      <c r="G162" s="15">
        <v>0</v>
      </c>
      <c r="H162" s="16"/>
      <c r="I162" s="15">
        <v>0</v>
      </c>
      <c r="J162" s="15">
        <v>0</v>
      </c>
    </row>
    <row r="163" spans="1:10" x14ac:dyDescent="0.35">
      <c r="A163" s="19" t="s">
        <v>29</v>
      </c>
      <c r="B163" s="15">
        <v>0</v>
      </c>
      <c r="C163" s="15">
        <v>0</v>
      </c>
      <c r="D163" s="15">
        <v>0</v>
      </c>
      <c r="E163" s="16"/>
      <c r="F163" s="15">
        <v>0</v>
      </c>
      <c r="G163" s="15">
        <v>0</v>
      </c>
      <c r="H163" s="16"/>
      <c r="I163" s="15">
        <v>0</v>
      </c>
      <c r="J163" s="15">
        <v>0</v>
      </c>
    </row>
    <row r="164" spans="1:10" x14ac:dyDescent="0.35">
      <c r="A164" s="19" t="s">
        <v>30</v>
      </c>
      <c r="B164" s="15">
        <v>0</v>
      </c>
      <c r="C164" s="15">
        <v>0</v>
      </c>
      <c r="D164" s="15">
        <v>0</v>
      </c>
      <c r="E164" s="16"/>
      <c r="F164" s="15">
        <v>-1.8631389999999999</v>
      </c>
      <c r="G164" s="15">
        <v>0</v>
      </c>
      <c r="H164" s="16"/>
      <c r="I164" s="15">
        <v>0.34940300000000002</v>
      </c>
      <c r="J164" s="15">
        <v>-0.34940300000000002</v>
      </c>
    </row>
    <row r="165" spans="1:10" x14ac:dyDescent="0.35">
      <c r="A165" s="19" t="s">
        <v>31</v>
      </c>
      <c r="B165" s="15">
        <v>0</v>
      </c>
      <c r="C165" s="15">
        <v>0</v>
      </c>
      <c r="D165" s="15">
        <v>0</v>
      </c>
      <c r="E165" s="16"/>
      <c r="F165" s="15">
        <v>0</v>
      </c>
      <c r="G165" s="15">
        <v>0</v>
      </c>
      <c r="H165" s="16"/>
      <c r="I165" s="15">
        <v>0</v>
      </c>
      <c r="J165" s="15">
        <v>0</v>
      </c>
    </row>
    <row r="166" spans="1:10" x14ac:dyDescent="0.35">
      <c r="A166" s="19" t="s">
        <v>32</v>
      </c>
      <c r="B166" s="15">
        <v>0</v>
      </c>
      <c r="C166" s="15">
        <v>0</v>
      </c>
      <c r="D166" s="15">
        <v>0</v>
      </c>
      <c r="E166" s="16"/>
      <c r="F166" s="15">
        <v>0</v>
      </c>
      <c r="G166" s="15">
        <v>0</v>
      </c>
      <c r="H166" s="16"/>
      <c r="I166" s="15">
        <v>0</v>
      </c>
      <c r="J166" s="15">
        <v>0</v>
      </c>
    </row>
    <row r="167" spans="1:10" x14ac:dyDescent="0.35">
      <c r="A167" s="19" t="s">
        <v>33</v>
      </c>
      <c r="B167" s="15">
        <v>0</v>
      </c>
      <c r="C167" s="15">
        <v>0</v>
      </c>
      <c r="D167" s="15">
        <v>0</v>
      </c>
      <c r="E167" s="16"/>
      <c r="F167" s="15">
        <v>0</v>
      </c>
      <c r="G167" s="15">
        <v>0</v>
      </c>
      <c r="H167" s="16"/>
      <c r="I167" s="15">
        <v>0</v>
      </c>
      <c r="J167" s="15">
        <v>0</v>
      </c>
    </row>
    <row r="168" spans="1:10" x14ac:dyDescent="0.35">
      <c r="A168" s="19" t="s">
        <v>34</v>
      </c>
      <c r="B168" s="15">
        <v>0</v>
      </c>
      <c r="C168" s="15">
        <v>0</v>
      </c>
      <c r="D168" s="15">
        <v>0</v>
      </c>
      <c r="E168" s="16"/>
      <c r="F168" s="15">
        <v>0</v>
      </c>
      <c r="G168" s="15">
        <v>0</v>
      </c>
      <c r="H168" s="16"/>
      <c r="I168" s="15">
        <v>0</v>
      </c>
      <c r="J168" s="15">
        <v>0</v>
      </c>
    </row>
    <row r="169" spans="1:10" x14ac:dyDescent="0.35">
      <c r="A169" s="19" t="s">
        <v>35</v>
      </c>
      <c r="B169" s="15">
        <v>0</v>
      </c>
      <c r="C169" s="15">
        <v>0</v>
      </c>
      <c r="D169" s="15">
        <v>0</v>
      </c>
      <c r="E169" s="16"/>
      <c r="F169" s="15">
        <v>0.93738100000000002</v>
      </c>
      <c r="G169" s="15">
        <v>0</v>
      </c>
      <c r="H169" s="16"/>
      <c r="I169" s="15">
        <v>2.445621</v>
      </c>
      <c r="J169" s="15">
        <v>-2.445621</v>
      </c>
    </row>
    <row r="170" spans="1:10" x14ac:dyDescent="0.35">
      <c r="A170" s="19" t="s">
        <v>55</v>
      </c>
      <c r="B170" s="15">
        <v>0</v>
      </c>
      <c r="C170" s="15">
        <v>0</v>
      </c>
      <c r="D170" s="15">
        <v>0</v>
      </c>
      <c r="E170" s="16"/>
      <c r="F170" s="15">
        <v>0</v>
      </c>
      <c r="G170" s="15">
        <v>0</v>
      </c>
      <c r="H170" s="16"/>
      <c r="I170" s="15">
        <v>0</v>
      </c>
      <c r="J170" s="15">
        <v>0</v>
      </c>
    </row>
    <row r="171" spans="1:10" x14ac:dyDescent="0.35">
      <c r="A171" s="18" t="s">
        <v>36</v>
      </c>
      <c r="B171" s="15" vm="182">
        <v>0.25900000000000001</v>
      </c>
      <c r="C171" s="15" vm="182">
        <v>0.25900000000000001</v>
      </c>
      <c r="D171" s="15" vm="1478">
        <v>2.6989999999999998</v>
      </c>
      <c r="E171" s="16"/>
      <c r="F171" s="15">
        <v>11.559056</v>
      </c>
      <c r="G171" s="15">
        <v>2.44</v>
      </c>
      <c r="H171" s="16"/>
      <c r="I171" s="15">
        <v>9.2116030000000002</v>
      </c>
      <c r="J171" s="15">
        <v>-8.8600560000000002</v>
      </c>
    </row>
    <row r="172" spans="1:10" x14ac:dyDescent="0.35">
      <c r="A172" s="19" t="s">
        <v>37</v>
      </c>
      <c r="B172" s="15" vm="183">
        <v>0.25900000000000001</v>
      </c>
      <c r="C172" s="15" vm="183">
        <v>0.25900000000000001</v>
      </c>
      <c r="D172" s="15" vm="1479">
        <v>2.6989999999999998</v>
      </c>
      <c r="E172" s="16"/>
      <c r="F172" s="15">
        <v>11.559056</v>
      </c>
      <c r="G172" s="15">
        <v>2.44</v>
      </c>
      <c r="H172" s="16"/>
      <c r="I172" s="15">
        <v>9.2116030000000002</v>
      </c>
      <c r="J172" s="15">
        <v>-8.8600560000000002</v>
      </c>
    </row>
    <row r="173" spans="1:10" x14ac:dyDescent="0.35">
      <c r="A173" s="19" t="s">
        <v>38</v>
      </c>
      <c r="B173" s="15">
        <v>0</v>
      </c>
      <c r="C173" s="15">
        <v>0</v>
      </c>
      <c r="D173" s="15">
        <v>0</v>
      </c>
      <c r="E173" s="16"/>
      <c r="F173" s="15">
        <v>0</v>
      </c>
      <c r="G173" s="15">
        <v>0</v>
      </c>
      <c r="H173" s="16"/>
      <c r="I173" s="15">
        <v>0</v>
      </c>
      <c r="J173" s="15">
        <v>0</v>
      </c>
    </row>
    <row r="174" spans="1:10" x14ac:dyDescent="0.35">
      <c r="A174" s="18" t="s">
        <v>56</v>
      </c>
      <c r="B174" s="15">
        <v>0</v>
      </c>
      <c r="C174" s="15">
        <v>0</v>
      </c>
      <c r="D174" s="15">
        <v>0</v>
      </c>
      <c r="E174" s="16"/>
      <c r="F174" s="15">
        <v>0</v>
      </c>
      <c r="G174" s="15">
        <v>0</v>
      </c>
      <c r="H174" s="16"/>
      <c r="I174" s="15">
        <v>0</v>
      </c>
      <c r="J174" s="15">
        <v>0</v>
      </c>
    </row>
    <row r="175" spans="1:10" x14ac:dyDescent="0.35">
      <c r="A175" s="18" t="s">
        <v>39</v>
      </c>
      <c r="B175" s="15">
        <v>0</v>
      </c>
      <c r="C175" s="15">
        <v>0</v>
      </c>
      <c r="D175" s="15">
        <v>0</v>
      </c>
      <c r="E175" s="16"/>
      <c r="F175" s="15">
        <v>0</v>
      </c>
      <c r="G175" s="15">
        <v>0</v>
      </c>
      <c r="H175" s="16"/>
      <c r="I175" s="15">
        <v>0</v>
      </c>
      <c r="J175" s="15">
        <v>0</v>
      </c>
    </row>
    <row r="176" spans="1:10" x14ac:dyDescent="0.35">
      <c r="A176" s="20" t="s">
        <v>40</v>
      </c>
      <c r="B176" s="15">
        <v>0</v>
      </c>
      <c r="C176" s="15">
        <v>0</v>
      </c>
      <c r="D176" s="15">
        <v>0</v>
      </c>
      <c r="E176" s="16"/>
      <c r="F176" s="15">
        <v>0</v>
      </c>
      <c r="G176" s="15">
        <v>0</v>
      </c>
      <c r="H176" s="16"/>
      <c r="I176" s="15">
        <v>-0.58722652800000008</v>
      </c>
      <c r="J176" s="15">
        <v>0</v>
      </c>
    </row>
    <row r="177" spans="1:10" x14ac:dyDescent="0.35">
      <c r="A177" s="11" t="s">
        <v>64</v>
      </c>
      <c r="B177" s="29" vm="184">
        <v>11826.944181814073</v>
      </c>
      <c r="C177" s="29" vm="184">
        <v>11826.944181814073</v>
      </c>
      <c r="D177" s="29" vm="1480">
        <v>15409.335422125479</v>
      </c>
      <c r="E177" s="30"/>
      <c r="F177" s="29">
        <v>2851.4137515587972</v>
      </c>
      <c r="G177" s="29">
        <v>3582.3912403114064</v>
      </c>
      <c r="H177" s="30"/>
      <c r="I177" s="29">
        <v>2309.3974890555983</v>
      </c>
      <c r="J177" s="29">
        <v>5179.1336063716808</v>
      </c>
    </row>
    <row r="178" spans="1:10" s="31" customFormat="1" x14ac:dyDescent="0.35">
      <c r="A178" s="22" t="s">
        <v>65</v>
      </c>
      <c r="B178" s="29" vm="185">
        <v>5916.1728276700005</v>
      </c>
      <c r="C178" s="29" vm="185">
        <v>5916.1728276700005</v>
      </c>
      <c r="D178" s="29" vm="1481">
        <v>5881.6175987900006</v>
      </c>
      <c r="E178" s="30"/>
      <c r="F178" s="29">
        <v>2659.2841129919993</v>
      </c>
      <c r="G178" s="29">
        <v>-34.555228879999959</v>
      </c>
      <c r="H178" s="30"/>
      <c r="I178" s="29">
        <v>2021.8656729087988</v>
      </c>
      <c r="J178" s="29">
        <v>1141.2588926030012</v>
      </c>
    </row>
    <row r="179" spans="1:10" x14ac:dyDescent="0.35">
      <c r="A179" s="22" t="s">
        <v>66</v>
      </c>
      <c r="B179" s="29" vm="186">
        <v>5910.7713541440698</v>
      </c>
      <c r="C179" s="29" vm="186">
        <v>5910.7713541440698</v>
      </c>
      <c r="D179" s="29" vm="1482">
        <v>9527.7178233354844</v>
      </c>
      <c r="E179" s="30"/>
      <c r="F179" s="29">
        <v>192.12963856680017</v>
      </c>
      <c r="G179" s="29">
        <v>3616.9464691914145</v>
      </c>
      <c r="H179" s="30"/>
      <c r="I179" s="29">
        <v>287.53181614680034</v>
      </c>
      <c r="J179" s="29">
        <v>4037.8747137686842</v>
      </c>
    </row>
    <row r="180" spans="1:10" x14ac:dyDescent="0.35">
      <c r="A180" s="19" t="s">
        <v>67</v>
      </c>
      <c r="B180" s="15" vm="187">
        <v>1540.3624091000001</v>
      </c>
      <c r="C180" s="15" vm="187">
        <v>1540.3624091000001</v>
      </c>
      <c r="D180" s="15" vm="1483">
        <v>4831.0745099999995</v>
      </c>
      <c r="E180" s="16"/>
      <c r="F180" s="15">
        <v>278.29211956680001</v>
      </c>
      <c r="G180" s="15">
        <v>3290.7121008999993</v>
      </c>
      <c r="H180" s="16"/>
      <c r="I180" s="15">
        <v>-825.11922085319975</v>
      </c>
      <c r="J180" s="15">
        <v>1531.3880494331993</v>
      </c>
    </row>
    <row r="181" spans="1:10" x14ac:dyDescent="0.35">
      <c r="A181" s="19" t="s">
        <v>68</v>
      </c>
      <c r="B181" s="15" vm="188">
        <v>4370.4089450440706</v>
      </c>
      <c r="C181" s="15" vm="188">
        <v>4370.4089450440706</v>
      </c>
      <c r="D181" s="15" vm="1484">
        <v>4696.6433133354849</v>
      </c>
      <c r="E181" s="16"/>
      <c r="F181" s="15">
        <v>-86.162481000000298</v>
      </c>
      <c r="G181" s="15">
        <v>326.23436829141428</v>
      </c>
      <c r="H181" s="16"/>
      <c r="I181" s="15">
        <v>1112.6510369999996</v>
      </c>
      <c r="J181" s="15">
        <v>2506.4866643354853</v>
      </c>
    </row>
    <row r="182" spans="1:10" x14ac:dyDescent="0.35">
      <c r="A182" s="9" t="s">
        <v>69</v>
      </c>
      <c r="B182" s="29" vm="189">
        <v>14536.410323</v>
      </c>
      <c r="C182" s="29" vm="189">
        <v>14536.410323</v>
      </c>
      <c r="D182" s="29" vm="1485">
        <v>14536.410323</v>
      </c>
      <c r="E182" s="30"/>
      <c r="F182" s="29">
        <v>1.0000000002037268E-3</v>
      </c>
      <c r="G182" s="29">
        <v>0</v>
      </c>
      <c r="H182" s="30"/>
      <c r="I182" s="29">
        <v>862.34799999999996</v>
      </c>
      <c r="J182" s="29">
        <v>161.65699400000085</v>
      </c>
    </row>
    <row r="183" spans="1:10" x14ac:dyDescent="0.35">
      <c r="A183" s="19"/>
      <c r="B183" s="15"/>
      <c r="C183" s="15"/>
      <c r="D183" s="15"/>
      <c r="E183" s="16"/>
      <c r="F183" s="15"/>
      <c r="G183" s="15"/>
      <c r="H183" s="16"/>
      <c r="I183" s="15"/>
      <c r="J183" s="15"/>
    </row>
    <row r="184" spans="1:10" x14ac:dyDescent="0.35">
      <c r="A184" s="9" t="s">
        <v>70</v>
      </c>
      <c r="B184" s="29" vm="190">
        <v>1343374.5005614026</v>
      </c>
      <c r="C184" s="29" vm="190">
        <v>1343374.5005614026</v>
      </c>
      <c r="D184" s="29" vm="1486">
        <v>1352886.0330011358</v>
      </c>
      <c r="E184" s="30"/>
      <c r="F184" s="29">
        <v>44449.895710526733</v>
      </c>
      <c r="G184" s="29">
        <v>9511.5324397331569</v>
      </c>
      <c r="H184" s="30"/>
      <c r="I184" s="29">
        <v>12246.945714425761</v>
      </c>
      <c r="J184" s="29">
        <v>122892.19199907943</v>
      </c>
    </row>
    <row r="185" spans="1:10" x14ac:dyDescent="0.35">
      <c r="A185" s="11" t="s">
        <v>12</v>
      </c>
      <c r="B185" s="29" vm="191">
        <v>165634.86939765059</v>
      </c>
      <c r="C185" s="29" vm="191">
        <v>165634.86939765059</v>
      </c>
      <c r="D185" s="29" vm="1487">
        <v>165878.8656306506</v>
      </c>
      <c r="E185" s="30"/>
      <c r="F185" s="29">
        <v>111.45264999999199</v>
      </c>
      <c r="G185" s="29">
        <v>243.99623300001258</v>
      </c>
      <c r="H185" s="30"/>
      <c r="I185" s="29">
        <v>15059.064470000012</v>
      </c>
      <c r="J185" s="29">
        <v>29251.185980650596</v>
      </c>
    </row>
    <row r="186" spans="1:10" x14ac:dyDescent="0.35">
      <c r="A186" s="12" t="s">
        <v>71</v>
      </c>
      <c r="B186" s="29" vm="192">
        <v>165634.86939765059</v>
      </c>
      <c r="C186" s="29" vm="192">
        <v>165634.86939765059</v>
      </c>
      <c r="D186" s="29" vm="1488">
        <v>165878.8656306506</v>
      </c>
      <c r="E186" s="30"/>
      <c r="F186" s="29">
        <v>111.45264999999199</v>
      </c>
      <c r="G186" s="29">
        <v>243.99623300001258</v>
      </c>
      <c r="H186" s="30"/>
      <c r="I186" s="29">
        <v>15059.064470000012</v>
      </c>
      <c r="J186" s="29">
        <v>29251.185980650596</v>
      </c>
    </row>
    <row r="187" spans="1:10" x14ac:dyDescent="0.35">
      <c r="A187" s="23" t="s">
        <v>72</v>
      </c>
      <c r="B187" s="15" vm="193">
        <v>10574.831543</v>
      </c>
      <c r="C187" s="15" vm="193">
        <v>10574.831543</v>
      </c>
      <c r="D187" s="15" vm="1489">
        <v>10643.603542999999</v>
      </c>
      <c r="E187" s="16"/>
      <c r="F187" s="15">
        <v>0</v>
      </c>
      <c r="G187" s="15">
        <v>68.771999999999025</v>
      </c>
      <c r="H187" s="16"/>
      <c r="I187" s="15">
        <v>0</v>
      </c>
      <c r="J187" s="15">
        <v>10643.603542999999</v>
      </c>
    </row>
    <row r="188" spans="1:10" x14ac:dyDescent="0.35">
      <c r="A188" s="24" t="s">
        <v>73</v>
      </c>
      <c r="B188" s="15" vm="194">
        <v>10574.831543</v>
      </c>
      <c r="C188" s="15" vm="194">
        <v>10574.831543</v>
      </c>
      <c r="D188" s="15" vm="1490">
        <v>10643.603542999999</v>
      </c>
      <c r="E188" s="16"/>
      <c r="F188" s="15">
        <v>0</v>
      </c>
      <c r="G188" s="15">
        <v>68.771999999999025</v>
      </c>
      <c r="H188" s="16"/>
      <c r="I188" s="15">
        <v>0</v>
      </c>
      <c r="J188" s="15">
        <v>10643.603542999999</v>
      </c>
    </row>
    <row r="189" spans="1:10" x14ac:dyDescent="0.35">
      <c r="A189" s="24" t="s">
        <v>74</v>
      </c>
      <c r="B189" s="15">
        <v>0</v>
      </c>
      <c r="C189" s="15">
        <v>0</v>
      </c>
      <c r="D189" s="15">
        <v>0</v>
      </c>
      <c r="E189" s="16"/>
      <c r="F189" s="15">
        <v>0</v>
      </c>
      <c r="G189" s="15">
        <v>0</v>
      </c>
      <c r="H189" s="16"/>
      <c r="I189" s="15">
        <v>0</v>
      </c>
      <c r="J189" s="15">
        <v>0</v>
      </c>
    </row>
    <row r="190" spans="1:10" x14ac:dyDescent="0.35">
      <c r="A190" s="23" t="s">
        <v>75</v>
      </c>
      <c r="B190" s="29" vm="195">
        <v>155060.03785465061</v>
      </c>
      <c r="C190" s="29" vm="195">
        <v>155060.03785465061</v>
      </c>
      <c r="D190" s="29" vm="1491">
        <v>155235.2620876506</v>
      </c>
      <c r="E190" s="30"/>
      <c r="F190" s="29">
        <v>111.45264999999199</v>
      </c>
      <c r="G190" s="29">
        <v>175.22423299998627</v>
      </c>
      <c r="H190" s="30"/>
      <c r="I190" s="29">
        <v>15059.064470000012</v>
      </c>
      <c r="J190" s="29">
        <v>18607.582437650592</v>
      </c>
    </row>
    <row r="191" spans="1:10" x14ac:dyDescent="0.35">
      <c r="A191" s="24" t="s">
        <v>73</v>
      </c>
      <c r="B191" s="15" vm="196">
        <v>155060.03785465061</v>
      </c>
      <c r="C191" s="15" vm="196">
        <v>155060.03785465061</v>
      </c>
      <c r="D191" s="15" vm="1492">
        <v>155235.2620876506</v>
      </c>
      <c r="E191" s="16"/>
      <c r="F191" s="15">
        <v>111.45264999999199</v>
      </c>
      <c r="G191" s="15">
        <v>175.22423299998627</v>
      </c>
      <c r="H191" s="16"/>
      <c r="I191" s="15">
        <v>15059.064470000012</v>
      </c>
      <c r="J191" s="15">
        <v>18607.582437650592</v>
      </c>
    </row>
    <row r="192" spans="1:10" x14ac:dyDescent="0.35">
      <c r="A192" s="24" t="s">
        <v>74</v>
      </c>
      <c r="B192" s="15">
        <v>0</v>
      </c>
      <c r="C192" s="15">
        <v>0</v>
      </c>
      <c r="D192" s="15">
        <v>0</v>
      </c>
      <c r="E192" s="16"/>
      <c r="F192" s="15">
        <v>0</v>
      </c>
      <c r="G192" s="15">
        <v>0</v>
      </c>
      <c r="H192" s="16"/>
      <c r="I192" s="15">
        <v>0</v>
      </c>
      <c r="J192" s="15">
        <v>0</v>
      </c>
    </row>
    <row r="193" spans="1:10" x14ac:dyDescent="0.35">
      <c r="A193" s="23" t="s">
        <v>76</v>
      </c>
      <c r="B193" s="29">
        <v>0</v>
      </c>
      <c r="C193" s="29">
        <v>0</v>
      </c>
      <c r="D193" s="29">
        <v>0</v>
      </c>
      <c r="E193" s="30"/>
      <c r="F193" s="29">
        <v>0</v>
      </c>
      <c r="G193" s="29">
        <v>0</v>
      </c>
      <c r="H193" s="30"/>
      <c r="I193" s="29">
        <v>0</v>
      </c>
      <c r="J193" s="29">
        <v>0</v>
      </c>
    </row>
    <row r="194" spans="1:10" x14ac:dyDescent="0.35">
      <c r="A194" s="24" t="s">
        <v>73</v>
      </c>
      <c r="B194" s="15">
        <v>0</v>
      </c>
      <c r="C194" s="15">
        <v>0</v>
      </c>
      <c r="D194" s="15">
        <v>0</v>
      </c>
      <c r="E194" s="16"/>
      <c r="F194" s="15">
        <v>0</v>
      </c>
      <c r="G194" s="15">
        <v>0</v>
      </c>
      <c r="H194" s="16"/>
      <c r="I194" s="15">
        <v>0</v>
      </c>
      <c r="J194" s="15">
        <v>0</v>
      </c>
    </row>
    <row r="195" spans="1:10" x14ac:dyDescent="0.35">
      <c r="A195" s="24" t="s">
        <v>74</v>
      </c>
      <c r="B195" s="15">
        <v>0</v>
      </c>
      <c r="C195" s="15">
        <v>0</v>
      </c>
      <c r="D195" s="15">
        <v>0</v>
      </c>
      <c r="E195" s="16"/>
      <c r="F195" s="15">
        <v>0</v>
      </c>
      <c r="G195" s="15">
        <v>0</v>
      </c>
      <c r="H195" s="16"/>
      <c r="I195" s="15">
        <v>0</v>
      </c>
      <c r="J195" s="15">
        <v>0</v>
      </c>
    </row>
    <row r="196" spans="1:10" x14ac:dyDescent="0.35">
      <c r="A196" s="12" t="s">
        <v>77</v>
      </c>
      <c r="B196" s="29" vm="197">
        <v>16755.839153000001</v>
      </c>
      <c r="C196" s="29" vm="197">
        <v>16755.839153000001</v>
      </c>
      <c r="D196" s="29" vm="1493">
        <v>18259.964816</v>
      </c>
      <c r="E196" s="30"/>
      <c r="F196" s="29">
        <v>1568.7337630000038</v>
      </c>
      <c r="G196" s="29">
        <v>1504.1256629999989</v>
      </c>
      <c r="H196" s="30"/>
      <c r="I196" s="29">
        <v>-466.49330899999404</v>
      </c>
      <c r="J196" s="29">
        <v>798.49822899999708</v>
      </c>
    </row>
    <row r="197" spans="1:10" x14ac:dyDescent="0.35">
      <c r="A197" s="23" t="s">
        <v>78</v>
      </c>
      <c r="B197" s="29" vm="198">
        <v>6750.7430000000004</v>
      </c>
      <c r="C197" s="29" vm="198">
        <v>6750.7430000000004</v>
      </c>
      <c r="D197" s="29" vm="1494">
        <v>8253.69</v>
      </c>
      <c r="E197" s="30"/>
      <c r="F197" s="29">
        <v>1401.8089999999997</v>
      </c>
      <c r="G197" s="29">
        <v>1502.9470000000001</v>
      </c>
      <c r="H197" s="30"/>
      <c r="I197" s="29">
        <v>2374.5909999999994</v>
      </c>
      <c r="J197" s="29">
        <v>3024.1920000000009</v>
      </c>
    </row>
    <row r="198" spans="1:10" x14ac:dyDescent="0.35">
      <c r="A198" s="20" t="s">
        <v>25</v>
      </c>
      <c r="B198" s="15" vm="199">
        <v>6750.7430000000004</v>
      </c>
      <c r="C198" s="15" vm="199">
        <v>6750.7430000000004</v>
      </c>
      <c r="D198" s="15" vm="1495">
        <v>8253.69</v>
      </c>
      <c r="E198" s="16"/>
      <c r="F198" s="15">
        <v>1401.8089999999997</v>
      </c>
      <c r="G198" s="15">
        <v>1502.9470000000001</v>
      </c>
      <c r="H198" s="16"/>
      <c r="I198" s="15">
        <v>2374.5909999999994</v>
      </c>
      <c r="J198" s="15">
        <v>3024.1920000000009</v>
      </c>
    </row>
    <row r="199" spans="1:10" x14ac:dyDescent="0.35">
      <c r="A199" s="18" t="s">
        <v>26</v>
      </c>
      <c r="B199" s="15">
        <v>0</v>
      </c>
      <c r="C199" s="15">
        <v>0</v>
      </c>
      <c r="D199" s="15">
        <v>0</v>
      </c>
      <c r="E199" s="16"/>
      <c r="F199" s="15">
        <v>0</v>
      </c>
      <c r="G199" s="15">
        <v>0</v>
      </c>
      <c r="H199" s="16"/>
      <c r="I199" s="15">
        <v>0</v>
      </c>
      <c r="J199" s="15">
        <v>0</v>
      </c>
    </row>
    <row r="200" spans="1:10" x14ac:dyDescent="0.35">
      <c r="A200" s="18" t="s">
        <v>27</v>
      </c>
      <c r="B200" s="15" vm="200">
        <v>6750.7430000000004</v>
      </c>
      <c r="C200" s="15" vm="200">
        <v>6750.7430000000004</v>
      </c>
      <c r="D200" s="15" vm="1496">
        <v>8253.69</v>
      </c>
      <c r="E200" s="16"/>
      <c r="F200" s="15">
        <v>1401.8089999999997</v>
      </c>
      <c r="G200" s="15">
        <v>1502.9470000000001</v>
      </c>
      <c r="H200" s="16"/>
      <c r="I200" s="15">
        <v>2374.5909999999994</v>
      </c>
      <c r="J200" s="15">
        <v>3024.1920000000009</v>
      </c>
    </row>
    <row r="201" spans="1:10" x14ac:dyDescent="0.35">
      <c r="A201" s="19" t="s">
        <v>16</v>
      </c>
      <c r="B201" s="15" vm="201">
        <v>6750.7430000000004</v>
      </c>
      <c r="C201" s="15" vm="201">
        <v>6750.7430000000004</v>
      </c>
      <c r="D201" s="15" vm="1497">
        <v>8253.69</v>
      </c>
      <c r="E201" s="16"/>
      <c r="F201" s="15">
        <v>1401.8089999999997</v>
      </c>
      <c r="G201" s="15">
        <v>1502.9470000000001</v>
      </c>
      <c r="H201" s="16"/>
      <c r="I201" s="15">
        <v>2374.5909999999994</v>
      </c>
      <c r="J201" s="15">
        <v>3024.1920000000009</v>
      </c>
    </row>
    <row r="202" spans="1:10" x14ac:dyDescent="0.35">
      <c r="A202" s="19" t="s">
        <v>29</v>
      </c>
      <c r="B202" s="15">
        <v>0</v>
      </c>
      <c r="C202" s="15">
        <v>0</v>
      </c>
      <c r="D202" s="15">
        <v>0</v>
      </c>
      <c r="E202" s="16"/>
      <c r="F202" s="15">
        <v>0</v>
      </c>
      <c r="G202" s="15">
        <v>0</v>
      </c>
      <c r="H202" s="16"/>
      <c r="I202" s="15">
        <v>0</v>
      </c>
      <c r="J202" s="15">
        <v>0</v>
      </c>
    </row>
    <row r="203" spans="1:10" x14ac:dyDescent="0.35">
      <c r="A203" s="19" t="s">
        <v>30</v>
      </c>
      <c r="B203" s="15">
        <v>0</v>
      </c>
      <c r="C203" s="15">
        <v>0</v>
      </c>
      <c r="D203" s="15">
        <v>0</v>
      </c>
      <c r="E203" s="16"/>
      <c r="F203" s="15">
        <v>0</v>
      </c>
      <c r="G203" s="15">
        <v>0</v>
      </c>
      <c r="H203" s="16"/>
      <c r="I203" s="15">
        <v>0</v>
      </c>
      <c r="J203" s="15">
        <v>0</v>
      </c>
    </row>
    <row r="204" spans="1:10" x14ac:dyDescent="0.35">
      <c r="A204" s="19" t="s">
        <v>31</v>
      </c>
      <c r="B204" s="15">
        <v>0</v>
      </c>
      <c r="C204" s="15">
        <v>0</v>
      </c>
      <c r="D204" s="15">
        <v>0</v>
      </c>
      <c r="E204" s="16"/>
      <c r="F204" s="15">
        <v>0</v>
      </c>
      <c r="G204" s="15">
        <v>0</v>
      </c>
      <c r="H204" s="16"/>
      <c r="I204" s="15">
        <v>0</v>
      </c>
      <c r="J204" s="15">
        <v>0</v>
      </c>
    </row>
    <row r="205" spans="1:10" x14ac:dyDescent="0.35">
      <c r="A205" s="19" t="s">
        <v>33</v>
      </c>
      <c r="B205" s="15">
        <v>0</v>
      </c>
      <c r="C205" s="15">
        <v>0</v>
      </c>
      <c r="D205" s="15">
        <v>0</v>
      </c>
      <c r="E205" s="16"/>
      <c r="F205" s="15">
        <v>0</v>
      </c>
      <c r="G205" s="15">
        <v>0</v>
      </c>
      <c r="H205" s="16"/>
      <c r="I205" s="15">
        <v>0</v>
      </c>
      <c r="J205" s="15">
        <v>0</v>
      </c>
    </row>
    <row r="206" spans="1:10" x14ac:dyDescent="0.35">
      <c r="A206" s="19" t="s">
        <v>34</v>
      </c>
      <c r="B206" s="15">
        <v>0</v>
      </c>
      <c r="C206" s="15">
        <v>0</v>
      </c>
      <c r="D206" s="15">
        <v>0</v>
      </c>
      <c r="E206" s="16"/>
      <c r="F206" s="15">
        <v>0</v>
      </c>
      <c r="G206" s="15">
        <v>0</v>
      </c>
      <c r="H206" s="16"/>
      <c r="I206" s="15">
        <v>0</v>
      </c>
      <c r="J206" s="15">
        <v>0</v>
      </c>
    </row>
    <row r="207" spans="1:10" x14ac:dyDescent="0.35">
      <c r="A207" s="19" t="s">
        <v>35</v>
      </c>
      <c r="B207" s="15">
        <v>0</v>
      </c>
      <c r="C207" s="15">
        <v>0</v>
      </c>
      <c r="D207" s="15">
        <v>0</v>
      </c>
      <c r="E207" s="16"/>
      <c r="F207" s="15">
        <v>0</v>
      </c>
      <c r="G207" s="15">
        <v>0</v>
      </c>
      <c r="H207" s="16"/>
      <c r="I207" s="15">
        <v>0</v>
      </c>
      <c r="J207" s="15">
        <v>0</v>
      </c>
    </row>
    <row r="208" spans="1:10" x14ac:dyDescent="0.35">
      <c r="A208" s="19" t="s">
        <v>55</v>
      </c>
      <c r="B208" s="15">
        <v>0</v>
      </c>
      <c r="C208" s="15">
        <v>0</v>
      </c>
      <c r="D208" s="15">
        <v>0</v>
      </c>
      <c r="E208" s="16"/>
      <c r="F208" s="15">
        <v>0</v>
      </c>
      <c r="G208" s="15">
        <v>0</v>
      </c>
      <c r="H208" s="16"/>
      <c r="I208" s="15">
        <v>0</v>
      </c>
      <c r="J208" s="15">
        <v>0</v>
      </c>
    </row>
    <row r="209" spans="1:10" x14ac:dyDescent="0.35">
      <c r="A209" s="18" t="s">
        <v>36</v>
      </c>
      <c r="B209" s="15">
        <v>0</v>
      </c>
      <c r="C209" s="15">
        <v>0</v>
      </c>
      <c r="D209" s="15">
        <v>0</v>
      </c>
      <c r="E209" s="16"/>
      <c r="F209" s="15">
        <v>0</v>
      </c>
      <c r="G209" s="15">
        <v>0</v>
      </c>
      <c r="H209" s="16"/>
      <c r="I209" s="15">
        <v>0</v>
      </c>
      <c r="J209" s="15">
        <v>0</v>
      </c>
    </row>
    <row r="210" spans="1:10" x14ac:dyDescent="0.35">
      <c r="A210" s="19" t="s">
        <v>37</v>
      </c>
      <c r="B210" s="15">
        <v>0</v>
      </c>
      <c r="C210" s="15">
        <v>0</v>
      </c>
      <c r="D210" s="15">
        <v>0</v>
      </c>
      <c r="E210" s="16"/>
      <c r="F210" s="15">
        <v>0</v>
      </c>
      <c r="G210" s="15">
        <v>0</v>
      </c>
      <c r="H210" s="16"/>
      <c r="I210" s="15">
        <v>0</v>
      </c>
      <c r="J210" s="15">
        <v>0</v>
      </c>
    </row>
    <row r="211" spans="1:10" x14ac:dyDescent="0.35">
      <c r="A211" s="19" t="s">
        <v>38</v>
      </c>
      <c r="B211" s="15">
        <v>0</v>
      </c>
      <c r="C211" s="15">
        <v>0</v>
      </c>
      <c r="D211" s="15">
        <v>0</v>
      </c>
      <c r="E211" s="16"/>
      <c r="F211" s="15">
        <v>0</v>
      </c>
      <c r="G211" s="15">
        <v>0</v>
      </c>
      <c r="H211" s="16"/>
      <c r="I211" s="15">
        <v>0</v>
      </c>
      <c r="J211" s="15">
        <v>0</v>
      </c>
    </row>
    <row r="212" spans="1:10" x14ac:dyDescent="0.35">
      <c r="A212" s="20" t="s">
        <v>40</v>
      </c>
      <c r="B212" s="15">
        <v>0</v>
      </c>
      <c r="C212" s="15">
        <v>0</v>
      </c>
      <c r="D212" s="15">
        <v>0</v>
      </c>
      <c r="E212" s="16"/>
      <c r="F212" s="15">
        <v>0</v>
      </c>
      <c r="G212" s="15">
        <v>0</v>
      </c>
      <c r="H212" s="16"/>
      <c r="I212" s="15">
        <v>0</v>
      </c>
      <c r="J212" s="15">
        <v>0</v>
      </c>
    </row>
    <row r="213" spans="1:10" x14ac:dyDescent="0.35">
      <c r="A213" s="23" t="s">
        <v>79</v>
      </c>
      <c r="B213" s="29" vm="202">
        <v>10005.096153</v>
      </c>
      <c r="C213" s="29" vm="202">
        <v>10005.096153</v>
      </c>
      <c r="D213" s="29" vm="1498">
        <v>10006.274815999999</v>
      </c>
      <c r="E213" s="30"/>
      <c r="F213" s="29">
        <v>166.92476300000271</v>
      </c>
      <c r="G213" s="29">
        <v>1.1786629999987781</v>
      </c>
      <c r="H213" s="30"/>
      <c r="I213" s="29">
        <v>-2841.084308999998</v>
      </c>
      <c r="J213" s="29">
        <v>-2225.693771000002</v>
      </c>
    </row>
    <row r="214" spans="1:10" x14ac:dyDescent="0.35">
      <c r="A214" s="20" t="s">
        <v>25</v>
      </c>
      <c r="B214" s="15" vm="203">
        <v>10005.096153</v>
      </c>
      <c r="C214" s="15" vm="203">
        <v>10005.096153</v>
      </c>
      <c r="D214" s="15" vm="1499">
        <v>10006.274815999999</v>
      </c>
      <c r="E214" s="16"/>
      <c r="F214" s="15">
        <v>166.92476300000271</v>
      </c>
      <c r="G214" s="15">
        <v>1.1786629999987781</v>
      </c>
      <c r="H214" s="16"/>
      <c r="I214" s="15">
        <v>-2841.084308999998</v>
      </c>
      <c r="J214" s="15">
        <v>-2225.693771000002</v>
      </c>
    </row>
    <row r="215" spans="1:10" x14ac:dyDescent="0.35">
      <c r="A215" s="18" t="s">
        <v>26</v>
      </c>
      <c r="B215" s="15" vm="204">
        <v>9151.5961529999986</v>
      </c>
      <c r="C215" s="15" vm="204">
        <v>9151.5961529999986</v>
      </c>
      <c r="D215" s="15" vm="1500">
        <v>9152.7748159999992</v>
      </c>
      <c r="E215" s="16"/>
      <c r="F215" s="15">
        <v>1386.0497630000009</v>
      </c>
      <c r="G215" s="15">
        <v>1.1786630000005971</v>
      </c>
      <c r="H215" s="16"/>
      <c r="I215" s="15">
        <v>2452.7964080000011</v>
      </c>
      <c r="J215" s="15">
        <v>-359.45194300000185</v>
      </c>
    </row>
    <row r="216" spans="1:10" x14ac:dyDescent="0.35">
      <c r="A216" s="19" t="s">
        <v>27</v>
      </c>
      <c r="B216" s="15" vm="205">
        <v>853.5</v>
      </c>
      <c r="C216" s="15" vm="205">
        <v>853.5</v>
      </c>
      <c r="D216" s="15" vm="1501">
        <v>853.5</v>
      </c>
      <c r="E216" s="16"/>
      <c r="F216" s="15">
        <v>-1219.125</v>
      </c>
      <c r="G216" s="15">
        <v>0</v>
      </c>
      <c r="H216" s="16"/>
      <c r="I216" s="15">
        <v>-5293.880717</v>
      </c>
      <c r="J216" s="15">
        <v>-1866.2418279999997</v>
      </c>
    </row>
    <row r="217" spans="1:10" x14ac:dyDescent="0.35">
      <c r="A217" s="19" t="s">
        <v>16</v>
      </c>
      <c r="B217" s="15" vm="206">
        <v>853.5</v>
      </c>
      <c r="C217" s="15" vm="206">
        <v>853.5</v>
      </c>
      <c r="D217" s="15" vm="1502">
        <v>853.5</v>
      </c>
      <c r="E217" s="16"/>
      <c r="F217" s="15">
        <v>-1219.125</v>
      </c>
      <c r="G217" s="15">
        <v>0</v>
      </c>
      <c r="H217" s="16"/>
      <c r="I217" s="15">
        <v>-3901.3519800000008</v>
      </c>
      <c r="J217" s="15">
        <v>-1866.2418279999997</v>
      </c>
    </row>
    <row r="218" spans="1:10" x14ac:dyDescent="0.35">
      <c r="A218" s="19" t="s">
        <v>29</v>
      </c>
      <c r="B218" s="15">
        <v>0</v>
      </c>
      <c r="C218" s="15">
        <v>0</v>
      </c>
      <c r="D218" s="15">
        <v>0</v>
      </c>
      <c r="E218" s="16"/>
      <c r="F218" s="15">
        <v>0</v>
      </c>
      <c r="G218" s="15">
        <v>0</v>
      </c>
      <c r="H218" s="16"/>
      <c r="I218" s="15">
        <v>0</v>
      </c>
      <c r="J218" s="15">
        <v>0</v>
      </c>
    </row>
    <row r="219" spans="1:10" x14ac:dyDescent="0.35">
      <c r="A219" s="19" t="s">
        <v>30</v>
      </c>
      <c r="B219" s="15">
        <v>0</v>
      </c>
      <c r="C219" s="15">
        <v>0</v>
      </c>
      <c r="D219" s="15">
        <v>0</v>
      </c>
      <c r="E219" s="16"/>
      <c r="F219" s="15">
        <v>0</v>
      </c>
      <c r="G219" s="15">
        <v>0</v>
      </c>
      <c r="H219" s="16"/>
      <c r="I219" s="15">
        <v>-427.86799999999999</v>
      </c>
      <c r="J219" s="15">
        <v>0</v>
      </c>
    </row>
    <row r="220" spans="1:10" x14ac:dyDescent="0.35">
      <c r="A220" s="19" t="s">
        <v>31</v>
      </c>
      <c r="B220" s="15">
        <v>0</v>
      </c>
      <c r="C220" s="15">
        <v>0</v>
      </c>
      <c r="D220" s="15">
        <v>0</v>
      </c>
      <c r="E220" s="16"/>
      <c r="F220" s="15">
        <v>0</v>
      </c>
      <c r="G220" s="15">
        <v>0</v>
      </c>
      <c r="H220" s="16"/>
      <c r="I220" s="15">
        <v>-964.66073699999993</v>
      </c>
      <c r="J220" s="15">
        <v>0</v>
      </c>
    </row>
    <row r="221" spans="1:10" x14ac:dyDescent="0.35">
      <c r="A221" s="19" t="s">
        <v>33</v>
      </c>
      <c r="B221" s="15">
        <v>0</v>
      </c>
      <c r="C221" s="15">
        <v>0</v>
      </c>
      <c r="D221" s="15">
        <v>0</v>
      </c>
      <c r="E221" s="16"/>
      <c r="F221" s="15">
        <v>0</v>
      </c>
      <c r="G221" s="15">
        <v>0</v>
      </c>
      <c r="H221" s="16"/>
      <c r="I221" s="15">
        <v>0</v>
      </c>
      <c r="J221" s="15">
        <v>0</v>
      </c>
    </row>
    <row r="222" spans="1:10" x14ac:dyDescent="0.35">
      <c r="A222" s="19" t="s">
        <v>34</v>
      </c>
      <c r="B222" s="15">
        <v>0</v>
      </c>
      <c r="C222" s="15">
        <v>0</v>
      </c>
      <c r="D222" s="15">
        <v>0</v>
      </c>
      <c r="E222" s="16"/>
      <c r="F222" s="15">
        <v>0</v>
      </c>
      <c r="G222" s="15">
        <v>0</v>
      </c>
      <c r="H222" s="16"/>
      <c r="I222" s="15">
        <v>0</v>
      </c>
      <c r="J222" s="15">
        <v>0</v>
      </c>
    </row>
    <row r="223" spans="1:10" x14ac:dyDescent="0.35">
      <c r="A223" s="19" t="s">
        <v>35</v>
      </c>
      <c r="B223" s="15">
        <v>0</v>
      </c>
      <c r="C223" s="15">
        <v>0</v>
      </c>
      <c r="D223" s="15">
        <v>0</v>
      </c>
      <c r="E223" s="16"/>
      <c r="F223" s="15">
        <v>0</v>
      </c>
      <c r="G223" s="15">
        <v>0</v>
      </c>
      <c r="H223" s="16"/>
      <c r="I223" s="15">
        <v>0</v>
      </c>
      <c r="J223" s="15">
        <v>0</v>
      </c>
    </row>
    <row r="224" spans="1:10" x14ac:dyDescent="0.35">
      <c r="A224" s="19" t="s">
        <v>55</v>
      </c>
      <c r="B224" s="15">
        <v>0</v>
      </c>
      <c r="C224" s="15">
        <v>0</v>
      </c>
      <c r="D224" s="15">
        <v>0</v>
      </c>
      <c r="E224" s="16"/>
      <c r="F224" s="15">
        <v>0</v>
      </c>
      <c r="G224" s="15">
        <v>0</v>
      </c>
      <c r="H224" s="16"/>
      <c r="I224" s="15">
        <v>0</v>
      </c>
      <c r="J224" s="15">
        <v>0</v>
      </c>
    </row>
    <row r="225" spans="1:10" x14ac:dyDescent="0.35">
      <c r="A225" s="18" t="s">
        <v>36</v>
      </c>
      <c r="B225" s="15">
        <v>0</v>
      </c>
      <c r="C225" s="15">
        <v>0</v>
      </c>
      <c r="D225" s="15">
        <v>0</v>
      </c>
      <c r="E225" s="16"/>
      <c r="F225" s="15">
        <v>0</v>
      </c>
      <c r="G225" s="15">
        <v>0</v>
      </c>
      <c r="H225" s="16"/>
      <c r="I225" s="15">
        <v>0</v>
      </c>
      <c r="J225" s="15">
        <v>0</v>
      </c>
    </row>
    <row r="226" spans="1:10" x14ac:dyDescent="0.35">
      <c r="A226" s="19" t="s">
        <v>37</v>
      </c>
      <c r="B226" s="15">
        <v>0</v>
      </c>
      <c r="C226" s="15">
        <v>0</v>
      </c>
      <c r="D226" s="15">
        <v>0</v>
      </c>
      <c r="E226" s="16"/>
      <c r="F226" s="15">
        <v>0</v>
      </c>
      <c r="G226" s="15">
        <v>0</v>
      </c>
      <c r="H226" s="16"/>
      <c r="I226" s="15">
        <v>0</v>
      </c>
      <c r="J226" s="15">
        <v>0</v>
      </c>
    </row>
    <row r="227" spans="1:10" x14ac:dyDescent="0.35">
      <c r="A227" s="19" t="s">
        <v>38</v>
      </c>
      <c r="B227" s="15">
        <v>0</v>
      </c>
      <c r="C227" s="15">
        <v>0</v>
      </c>
      <c r="D227" s="15">
        <v>0</v>
      </c>
      <c r="E227" s="16"/>
      <c r="F227" s="15">
        <v>0</v>
      </c>
      <c r="G227" s="15">
        <v>0</v>
      </c>
      <c r="H227" s="16"/>
      <c r="I227" s="15">
        <v>0</v>
      </c>
      <c r="J227" s="15">
        <v>0</v>
      </c>
    </row>
    <row r="228" spans="1:10" x14ac:dyDescent="0.35">
      <c r="A228" s="20" t="s">
        <v>40</v>
      </c>
      <c r="B228" s="15">
        <v>0</v>
      </c>
      <c r="C228" s="15">
        <v>0</v>
      </c>
      <c r="D228" s="15">
        <v>0</v>
      </c>
      <c r="E228" s="16"/>
      <c r="F228" s="15">
        <v>0</v>
      </c>
      <c r="G228" s="15">
        <v>0</v>
      </c>
      <c r="H228" s="16"/>
      <c r="I228" s="15">
        <v>0</v>
      </c>
      <c r="J228" s="15">
        <v>0</v>
      </c>
    </row>
    <row r="229" spans="1:10" x14ac:dyDescent="0.35">
      <c r="A229" s="11" t="s">
        <v>57</v>
      </c>
      <c r="B229" s="29" vm="207">
        <v>1142979.4582949402</v>
      </c>
      <c r="C229" s="29" vm="207">
        <v>1142979.4582949402</v>
      </c>
      <c r="D229" s="29" vm="1503">
        <v>1145759.9215763004</v>
      </c>
      <c r="E229" s="30"/>
      <c r="F229" s="29">
        <v>39507.570041199215</v>
      </c>
      <c r="G229" s="29">
        <v>2780.463281360222</v>
      </c>
      <c r="H229" s="30"/>
      <c r="I229" s="29">
        <v>2713.9881008998491</v>
      </c>
      <c r="J229" s="29">
        <v>84370.320836200612</v>
      </c>
    </row>
    <row r="230" spans="1:10" x14ac:dyDescent="0.35">
      <c r="A230" s="11" t="s">
        <v>80</v>
      </c>
      <c r="B230" s="29" vm="208">
        <v>1074.6924803650343</v>
      </c>
      <c r="C230" s="29" vm="208">
        <v>1074.6924803650343</v>
      </c>
      <c r="D230" s="29" vm="1504">
        <v>699.24736528741789</v>
      </c>
      <c r="E230" s="30"/>
      <c r="F230" s="29">
        <v>68.282603000000051</v>
      </c>
      <c r="G230" s="29">
        <v>-375.44511507761638</v>
      </c>
      <c r="H230" s="30"/>
      <c r="I230" s="29">
        <v>-449.24541748999991</v>
      </c>
      <c r="J230" s="29">
        <v>299.39956224741786</v>
      </c>
    </row>
    <row r="231" spans="1:10" x14ac:dyDescent="0.35">
      <c r="A231" s="23" t="s">
        <v>61</v>
      </c>
      <c r="B231" s="29">
        <v>0</v>
      </c>
      <c r="C231" s="29">
        <v>0</v>
      </c>
      <c r="D231" s="29" vm="1505">
        <v>1.4083035674837299</v>
      </c>
      <c r="E231" s="30"/>
      <c r="F231" s="29">
        <v>5.99</v>
      </c>
      <c r="G231" s="29">
        <v>1.4083035674837299</v>
      </c>
      <c r="H231" s="30"/>
      <c r="I231" s="29">
        <v>-12.285999999999998</v>
      </c>
      <c r="J231" s="29">
        <v>-16.196696432516269</v>
      </c>
    </row>
    <row r="232" spans="1:10" x14ac:dyDescent="0.35">
      <c r="A232" s="20" t="s">
        <v>25</v>
      </c>
      <c r="B232" s="15">
        <v>0</v>
      </c>
      <c r="C232" s="15">
        <v>0</v>
      </c>
      <c r="D232" s="15" vm="1506">
        <v>1.4083035674837299</v>
      </c>
      <c r="E232" s="16"/>
      <c r="F232" s="15">
        <v>5.99</v>
      </c>
      <c r="G232" s="15">
        <v>1.4083035674837299</v>
      </c>
      <c r="H232" s="16"/>
      <c r="I232" s="15">
        <v>-12.285999999999998</v>
      </c>
      <c r="J232" s="15">
        <v>-16.196696432516269</v>
      </c>
    </row>
    <row r="233" spans="1:10" x14ac:dyDescent="0.35">
      <c r="A233" s="18" t="s">
        <v>26</v>
      </c>
      <c r="B233" s="15">
        <v>0</v>
      </c>
      <c r="C233" s="15">
        <v>0</v>
      </c>
      <c r="D233" s="15">
        <v>0</v>
      </c>
      <c r="E233" s="16"/>
      <c r="F233" s="15">
        <v>0</v>
      </c>
      <c r="G233" s="15">
        <v>0</v>
      </c>
      <c r="H233" s="16"/>
      <c r="I233" s="15">
        <v>0</v>
      </c>
      <c r="J233" s="15">
        <v>0</v>
      </c>
    </row>
    <row r="234" spans="1:10" x14ac:dyDescent="0.35">
      <c r="A234" s="18" t="s">
        <v>27</v>
      </c>
      <c r="B234" s="15">
        <v>0</v>
      </c>
      <c r="C234" s="15">
        <v>0</v>
      </c>
      <c r="D234" s="15" vm="1507">
        <v>1.4083035674837299</v>
      </c>
      <c r="E234" s="16"/>
      <c r="F234" s="15">
        <v>5.99</v>
      </c>
      <c r="G234" s="15">
        <v>1.4083035674837299</v>
      </c>
      <c r="H234" s="16"/>
      <c r="I234" s="15">
        <v>-12.285999999999998</v>
      </c>
      <c r="J234" s="15">
        <v>-16.196696432516269</v>
      </c>
    </row>
    <row r="235" spans="1:10" x14ac:dyDescent="0.35">
      <c r="A235" s="19" t="s">
        <v>16</v>
      </c>
      <c r="B235" s="15">
        <v>0</v>
      </c>
      <c r="C235" s="15">
        <v>0</v>
      </c>
      <c r="D235" s="15" vm="1508">
        <v>1.4083035674837299</v>
      </c>
      <c r="E235" s="16"/>
      <c r="F235" s="15">
        <v>5.99</v>
      </c>
      <c r="G235" s="15">
        <v>1.4083035674837299</v>
      </c>
      <c r="H235" s="16"/>
      <c r="I235" s="15">
        <v>-12.285999999999998</v>
      </c>
      <c r="J235" s="15">
        <v>-16.196696432516269</v>
      </c>
    </row>
    <row r="236" spans="1:10" x14ac:dyDescent="0.35">
      <c r="A236" s="19" t="s">
        <v>42</v>
      </c>
      <c r="B236" s="15">
        <v>0</v>
      </c>
      <c r="C236" s="15">
        <v>0</v>
      </c>
      <c r="D236" s="15">
        <v>0</v>
      </c>
      <c r="E236" s="16"/>
      <c r="F236" s="15">
        <v>0</v>
      </c>
      <c r="G236" s="15">
        <v>0</v>
      </c>
      <c r="H236" s="16"/>
      <c r="I236" s="15">
        <v>0</v>
      </c>
      <c r="J236" s="15">
        <v>0</v>
      </c>
    </row>
    <row r="237" spans="1:10" x14ac:dyDescent="0.35">
      <c r="A237" s="19" t="s">
        <v>29</v>
      </c>
      <c r="B237" s="15">
        <v>0</v>
      </c>
      <c r="C237" s="15">
        <v>0</v>
      </c>
      <c r="D237" s="15">
        <v>0</v>
      </c>
      <c r="E237" s="16"/>
      <c r="F237" s="15">
        <v>0</v>
      </c>
      <c r="G237" s="15">
        <v>0</v>
      </c>
      <c r="H237" s="16"/>
      <c r="I237" s="15">
        <v>0</v>
      </c>
      <c r="J237" s="15">
        <v>0</v>
      </c>
    </row>
    <row r="238" spans="1:10" x14ac:dyDescent="0.35">
      <c r="A238" s="19" t="s">
        <v>30</v>
      </c>
      <c r="B238" s="15">
        <v>0</v>
      </c>
      <c r="C238" s="15">
        <v>0</v>
      </c>
      <c r="D238" s="15">
        <v>0</v>
      </c>
      <c r="E238" s="16"/>
      <c r="F238" s="15">
        <v>0</v>
      </c>
      <c r="G238" s="15">
        <v>0</v>
      </c>
      <c r="H238" s="16"/>
      <c r="I238" s="15">
        <v>0</v>
      </c>
      <c r="J238" s="15">
        <v>0</v>
      </c>
    </row>
    <row r="239" spans="1:10" x14ac:dyDescent="0.35">
      <c r="A239" s="19" t="s">
        <v>31</v>
      </c>
      <c r="B239" s="15">
        <v>0</v>
      </c>
      <c r="C239" s="15">
        <v>0</v>
      </c>
      <c r="D239" s="15">
        <v>0</v>
      </c>
      <c r="E239" s="16"/>
      <c r="F239" s="15">
        <v>0</v>
      </c>
      <c r="G239" s="15">
        <v>0</v>
      </c>
      <c r="H239" s="16"/>
      <c r="I239" s="15">
        <v>0</v>
      </c>
      <c r="J239" s="15">
        <v>0</v>
      </c>
    </row>
    <row r="240" spans="1:10" x14ac:dyDescent="0.35">
      <c r="A240" s="19" t="s">
        <v>32</v>
      </c>
      <c r="B240" s="15">
        <v>0</v>
      </c>
      <c r="C240" s="15">
        <v>0</v>
      </c>
      <c r="D240" s="15">
        <v>0</v>
      </c>
      <c r="E240" s="16"/>
      <c r="F240" s="15">
        <v>0</v>
      </c>
      <c r="G240" s="15">
        <v>0</v>
      </c>
      <c r="H240" s="16"/>
      <c r="I240" s="15">
        <v>0</v>
      </c>
      <c r="J240" s="15">
        <v>0</v>
      </c>
    </row>
    <row r="241" spans="1:10" x14ac:dyDescent="0.35">
      <c r="A241" s="19" t="s">
        <v>33</v>
      </c>
      <c r="B241" s="15">
        <v>0</v>
      </c>
      <c r="C241" s="15">
        <v>0</v>
      </c>
      <c r="D241" s="15">
        <v>0</v>
      </c>
      <c r="E241" s="16"/>
      <c r="F241" s="15">
        <v>0</v>
      </c>
      <c r="G241" s="15">
        <v>0</v>
      </c>
      <c r="H241" s="16"/>
      <c r="I241" s="15">
        <v>0</v>
      </c>
      <c r="J241" s="15">
        <v>0</v>
      </c>
    </row>
    <row r="242" spans="1:10" x14ac:dyDescent="0.35">
      <c r="A242" s="19" t="s">
        <v>34</v>
      </c>
      <c r="B242" s="15">
        <v>0</v>
      </c>
      <c r="C242" s="15">
        <v>0</v>
      </c>
      <c r="D242" s="15">
        <v>0</v>
      </c>
      <c r="E242" s="16"/>
      <c r="F242" s="15">
        <v>0</v>
      </c>
      <c r="G242" s="15">
        <v>0</v>
      </c>
      <c r="H242" s="16"/>
      <c r="I242" s="15">
        <v>0</v>
      </c>
      <c r="J242" s="15">
        <v>0</v>
      </c>
    </row>
    <row r="243" spans="1:10" x14ac:dyDescent="0.35">
      <c r="A243" s="19" t="s">
        <v>35</v>
      </c>
      <c r="B243" s="15">
        <v>0</v>
      </c>
      <c r="C243" s="15">
        <v>0</v>
      </c>
      <c r="D243" s="15">
        <v>0</v>
      </c>
      <c r="E243" s="16"/>
      <c r="F243" s="15">
        <v>0</v>
      </c>
      <c r="G243" s="15">
        <v>0</v>
      </c>
      <c r="H243" s="16"/>
      <c r="I243" s="15">
        <v>0</v>
      </c>
      <c r="J243" s="15">
        <v>0</v>
      </c>
    </row>
    <row r="244" spans="1:10" x14ac:dyDescent="0.35">
      <c r="A244" s="19" t="s">
        <v>55</v>
      </c>
      <c r="B244" s="15">
        <v>0</v>
      </c>
      <c r="C244" s="15">
        <v>0</v>
      </c>
      <c r="D244" s="15">
        <v>0</v>
      </c>
      <c r="E244" s="16"/>
      <c r="F244" s="15">
        <v>0</v>
      </c>
      <c r="G244" s="15">
        <v>0</v>
      </c>
      <c r="H244" s="16"/>
      <c r="I244" s="15">
        <v>0</v>
      </c>
      <c r="J244" s="15">
        <v>0</v>
      </c>
    </row>
    <row r="245" spans="1:10" x14ac:dyDescent="0.35">
      <c r="A245" s="18" t="s">
        <v>36</v>
      </c>
      <c r="B245" s="15">
        <v>0</v>
      </c>
      <c r="C245" s="15">
        <v>0</v>
      </c>
      <c r="D245" s="15">
        <v>0</v>
      </c>
      <c r="E245" s="16"/>
      <c r="F245" s="15">
        <v>0</v>
      </c>
      <c r="G245" s="15">
        <v>0</v>
      </c>
      <c r="H245" s="16"/>
      <c r="I245" s="15">
        <v>0</v>
      </c>
      <c r="J245" s="15">
        <v>0</v>
      </c>
    </row>
    <row r="246" spans="1:10" x14ac:dyDescent="0.35">
      <c r="A246" s="19" t="s">
        <v>37</v>
      </c>
      <c r="B246" s="15">
        <v>0</v>
      </c>
      <c r="C246" s="15">
        <v>0</v>
      </c>
      <c r="D246" s="15">
        <v>0</v>
      </c>
      <c r="E246" s="16"/>
      <c r="F246" s="15">
        <v>0</v>
      </c>
      <c r="G246" s="15">
        <v>0</v>
      </c>
      <c r="H246" s="16"/>
      <c r="I246" s="15">
        <v>0</v>
      </c>
      <c r="J246" s="15">
        <v>0</v>
      </c>
    </row>
    <row r="247" spans="1:10" x14ac:dyDescent="0.35">
      <c r="A247" s="19" t="s">
        <v>38</v>
      </c>
      <c r="B247" s="15">
        <v>0</v>
      </c>
      <c r="C247" s="15">
        <v>0</v>
      </c>
      <c r="D247" s="15">
        <v>0</v>
      </c>
      <c r="E247" s="16"/>
      <c r="F247" s="15">
        <v>0</v>
      </c>
      <c r="G247" s="15">
        <v>0</v>
      </c>
      <c r="H247" s="16"/>
      <c r="I247" s="15">
        <v>0</v>
      </c>
      <c r="J247" s="15">
        <v>0</v>
      </c>
    </row>
    <row r="248" spans="1:10" x14ac:dyDescent="0.35">
      <c r="A248" s="18" t="s">
        <v>56</v>
      </c>
      <c r="B248" s="15">
        <v>0</v>
      </c>
      <c r="C248" s="15">
        <v>0</v>
      </c>
      <c r="D248" s="15">
        <v>0</v>
      </c>
      <c r="E248" s="16"/>
      <c r="F248" s="15">
        <v>0</v>
      </c>
      <c r="G248" s="15">
        <v>0</v>
      </c>
      <c r="H248" s="16"/>
      <c r="I248" s="15">
        <v>0</v>
      </c>
      <c r="J248" s="15">
        <v>0</v>
      </c>
    </row>
    <row r="249" spans="1:10" x14ac:dyDescent="0.35">
      <c r="A249" s="18" t="s">
        <v>39</v>
      </c>
      <c r="B249" s="15">
        <v>0</v>
      </c>
      <c r="C249" s="15">
        <v>0</v>
      </c>
      <c r="D249" s="15">
        <v>0</v>
      </c>
      <c r="E249" s="16"/>
      <c r="F249" s="15">
        <v>0</v>
      </c>
      <c r="G249" s="15">
        <v>0</v>
      </c>
      <c r="H249" s="16"/>
      <c r="I249" s="15">
        <v>0</v>
      </c>
      <c r="J249" s="15">
        <v>0</v>
      </c>
    </row>
    <row r="250" spans="1:10" x14ac:dyDescent="0.35">
      <c r="A250" s="20" t="s">
        <v>40</v>
      </c>
      <c r="B250" s="15">
        <v>0</v>
      </c>
      <c r="C250" s="15">
        <v>0</v>
      </c>
      <c r="D250" s="15">
        <v>0</v>
      </c>
      <c r="E250" s="16"/>
      <c r="F250" s="15">
        <v>0</v>
      </c>
      <c r="G250" s="15">
        <v>0</v>
      </c>
      <c r="H250" s="16"/>
      <c r="I250" s="15">
        <v>0</v>
      </c>
      <c r="J250" s="15">
        <v>0</v>
      </c>
    </row>
    <row r="251" spans="1:10" x14ac:dyDescent="0.35">
      <c r="A251" s="23" t="s">
        <v>62</v>
      </c>
      <c r="B251" s="29" vm="209">
        <v>108.17978454150547</v>
      </c>
      <c r="C251" s="29" vm="209">
        <v>108.17978454150547</v>
      </c>
      <c r="D251" s="29" vm="1509">
        <v>201.3888955399342</v>
      </c>
      <c r="E251" s="30"/>
      <c r="F251" s="29">
        <v>63.97735990999999</v>
      </c>
      <c r="G251" s="29">
        <v>93.209110998428727</v>
      </c>
      <c r="H251" s="30"/>
      <c r="I251" s="29">
        <v>111.36632605</v>
      </c>
      <c r="J251" s="29">
        <v>-0.89644704006579445</v>
      </c>
    </row>
    <row r="252" spans="1:10" x14ac:dyDescent="0.35">
      <c r="A252" s="20" t="s">
        <v>25</v>
      </c>
      <c r="B252" s="15" vm="210">
        <v>108.17978454150547</v>
      </c>
      <c r="C252" s="15" vm="210">
        <v>108.17978454150547</v>
      </c>
      <c r="D252" s="15" vm="1510">
        <v>201.3888955399342</v>
      </c>
      <c r="E252" s="16"/>
      <c r="F252" s="15">
        <v>63.97735990999999</v>
      </c>
      <c r="G252" s="15">
        <v>93.209110998428727</v>
      </c>
      <c r="H252" s="16"/>
      <c r="I252" s="15">
        <v>111.36632605</v>
      </c>
      <c r="J252" s="15">
        <v>-0.89644704006579445</v>
      </c>
    </row>
    <row r="253" spans="1:10" x14ac:dyDescent="0.35">
      <c r="A253" s="18" t="s">
        <v>26</v>
      </c>
      <c r="B253" s="15">
        <v>0</v>
      </c>
      <c r="C253" s="15">
        <v>0</v>
      </c>
      <c r="D253" s="15">
        <v>0</v>
      </c>
      <c r="E253" s="16"/>
      <c r="F253" s="15">
        <v>0</v>
      </c>
      <c r="G253" s="15">
        <v>0</v>
      </c>
      <c r="H253" s="16"/>
      <c r="I253" s="15">
        <v>0</v>
      </c>
      <c r="J253" s="15">
        <v>0</v>
      </c>
    </row>
    <row r="254" spans="1:10" x14ac:dyDescent="0.35">
      <c r="A254" s="18" t="s">
        <v>27</v>
      </c>
      <c r="B254" s="15" vm="211">
        <v>108.17978454150547</v>
      </c>
      <c r="C254" s="15" vm="211">
        <v>108.17978454150547</v>
      </c>
      <c r="D254" s="15" vm="1511">
        <v>201.3888955399342</v>
      </c>
      <c r="E254" s="16"/>
      <c r="F254" s="15">
        <v>63.97735990999999</v>
      </c>
      <c r="G254" s="15">
        <v>93.209110998428727</v>
      </c>
      <c r="H254" s="16"/>
      <c r="I254" s="15">
        <v>111.36632605</v>
      </c>
      <c r="J254" s="15">
        <v>-0.89644704006579445</v>
      </c>
    </row>
    <row r="255" spans="1:10" x14ac:dyDescent="0.35">
      <c r="A255" s="19" t="s">
        <v>16</v>
      </c>
      <c r="B255" s="15" vm="212">
        <v>108.17978454150547</v>
      </c>
      <c r="C255" s="15" vm="212">
        <v>108.17978454150547</v>
      </c>
      <c r="D255" s="15" vm="1512">
        <v>201.3888955399342</v>
      </c>
      <c r="E255" s="16"/>
      <c r="F255" s="15">
        <v>63.97735990999999</v>
      </c>
      <c r="G255" s="15">
        <v>93.209110998428727</v>
      </c>
      <c r="H255" s="16"/>
      <c r="I255" s="15">
        <v>111.36632605</v>
      </c>
      <c r="J255" s="15">
        <v>-0.89644704006579445</v>
      </c>
    </row>
    <row r="256" spans="1:10" x14ac:dyDescent="0.35">
      <c r="A256" s="19" t="s">
        <v>42</v>
      </c>
      <c r="B256" s="15">
        <v>0</v>
      </c>
      <c r="C256" s="15">
        <v>0</v>
      </c>
      <c r="D256" s="15">
        <v>0</v>
      </c>
      <c r="E256" s="16"/>
      <c r="F256" s="15">
        <v>0</v>
      </c>
      <c r="G256" s="15">
        <v>0</v>
      </c>
      <c r="H256" s="16"/>
      <c r="I256" s="15">
        <v>0</v>
      </c>
      <c r="J256" s="15">
        <v>0</v>
      </c>
    </row>
    <row r="257" spans="1:10" x14ac:dyDescent="0.35">
      <c r="A257" s="19" t="s">
        <v>29</v>
      </c>
      <c r="B257" s="15">
        <v>0</v>
      </c>
      <c r="C257" s="15">
        <v>0</v>
      </c>
      <c r="D257" s="15">
        <v>0</v>
      </c>
      <c r="E257" s="16"/>
      <c r="F257" s="15">
        <v>0</v>
      </c>
      <c r="G257" s="15">
        <v>0</v>
      </c>
      <c r="H257" s="16"/>
      <c r="I257" s="15">
        <v>0</v>
      </c>
      <c r="J257" s="15">
        <v>0</v>
      </c>
    </row>
    <row r="258" spans="1:10" x14ac:dyDescent="0.35">
      <c r="A258" s="19" t="s">
        <v>30</v>
      </c>
      <c r="B258" s="15">
        <v>0</v>
      </c>
      <c r="C258" s="15">
        <v>0</v>
      </c>
      <c r="D258" s="15">
        <v>0</v>
      </c>
      <c r="E258" s="16"/>
      <c r="F258" s="15">
        <v>0</v>
      </c>
      <c r="G258" s="15">
        <v>0</v>
      </c>
      <c r="H258" s="16"/>
      <c r="I258" s="15">
        <v>0</v>
      </c>
      <c r="J258" s="15">
        <v>0</v>
      </c>
    </row>
    <row r="259" spans="1:10" x14ac:dyDescent="0.35">
      <c r="A259" s="19" t="s">
        <v>31</v>
      </c>
      <c r="B259" s="15">
        <v>0</v>
      </c>
      <c r="C259" s="15">
        <v>0</v>
      </c>
      <c r="D259" s="15">
        <v>0</v>
      </c>
      <c r="E259" s="16"/>
      <c r="F259" s="15">
        <v>0</v>
      </c>
      <c r="G259" s="15">
        <v>0</v>
      </c>
      <c r="H259" s="16"/>
      <c r="I259" s="15">
        <v>0</v>
      </c>
      <c r="J259" s="15">
        <v>0</v>
      </c>
    </row>
    <row r="260" spans="1:10" x14ac:dyDescent="0.35">
      <c r="A260" s="19" t="s">
        <v>32</v>
      </c>
      <c r="B260" s="15">
        <v>0</v>
      </c>
      <c r="C260" s="15">
        <v>0</v>
      </c>
      <c r="D260" s="15">
        <v>0</v>
      </c>
      <c r="E260" s="16"/>
      <c r="F260" s="15">
        <v>0</v>
      </c>
      <c r="G260" s="15">
        <v>0</v>
      </c>
      <c r="H260" s="16"/>
      <c r="I260" s="15">
        <v>0</v>
      </c>
      <c r="J260" s="15">
        <v>0</v>
      </c>
    </row>
    <row r="261" spans="1:10" x14ac:dyDescent="0.35">
      <c r="A261" s="19" t="s">
        <v>33</v>
      </c>
      <c r="B261" s="15">
        <v>0</v>
      </c>
      <c r="C261" s="15">
        <v>0</v>
      </c>
      <c r="D261" s="15">
        <v>0</v>
      </c>
      <c r="E261" s="16"/>
      <c r="F261" s="15">
        <v>0</v>
      </c>
      <c r="G261" s="15">
        <v>0</v>
      </c>
      <c r="H261" s="16"/>
      <c r="I261" s="15">
        <v>0</v>
      </c>
      <c r="J261" s="15">
        <v>0</v>
      </c>
    </row>
    <row r="262" spans="1:10" x14ac:dyDescent="0.35">
      <c r="A262" s="19" t="s">
        <v>34</v>
      </c>
      <c r="B262" s="15">
        <v>0</v>
      </c>
      <c r="C262" s="15">
        <v>0</v>
      </c>
      <c r="D262" s="15">
        <v>0</v>
      </c>
      <c r="E262" s="16"/>
      <c r="F262" s="15">
        <v>0</v>
      </c>
      <c r="G262" s="15">
        <v>0</v>
      </c>
      <c r="H262" s="16"/>
      <c r="I262" s="15">
        <v>0</v>
      </c>
      <c r="J262" s="15">
        <v>0</v>
      </c>
    </row>
    <row r="263" spans="1:10" x14ac:dyDescent="0.35">
      <c r="A263" s="19" t="s">
        <v>35</v>
      </c>
      <c r="B263" s="15">
        <v>0</v>
      </c>
      <c r="C263" s="15">
        <v>0</v>
      </c>
      <c r="D263" s="15">
        <v>0</v>
      </c>
      <c r="E263" s="16"/>
      <c r="F263" s="15">
        <v>0</v>
      </c>
      <c r="G263" s="15">
        <v>0</v>
      </c>
      <c r="H263" s="16"/>
      <c r="I263" s="15">
        <v>0</v>
      </c>
      <c r="J263" s="15">
        <v>0</v>
      </c>
    </row>
    <row r="264" spans="1:10" x14ac:dyDescent="0.35">
      <c r="A264" s="19" t="s">
        <v>55</v>
      </c>
      <c r="B264" s="15">
        <v>0</v>
      </c>
      <c r="C264" s="15">
        <v>0</v>
      </c>
      <c r="D264" s="15">
        <v>0</v>
      </c>
      <c r="E264" s="16"/>
      <c r="F264" s="15">
        <v>0</v>
      </c>
      <c r="G264" s="15">
        <v>0</v>
      </c>
      <c r="H264" s="16"/>
      <c r="I264" s="15">
        <v>0</v>
      </c>
      <c r="J264" s="15">
        <v>0</v>
      </c>
    </row>
    <row r="265" spans="1:10" x14ac:dyDescent="0.35">
      <c r="A265" s="18" t="s">
        <v>36</v>
      </c>
      <c r="B265" s="15">
        <v>0</v>
      </c>
      <c r="C265" s="15">
        <v>0</v>
      </c>
      <c r="D265" s="15">
        <v>0</v>
      </c>
      <c r="E265" s="16"/>
      <c r="F265" s="15">
        <v>0</v>
      </c>
      <c r="G265" s="15">
        <v>0</v>
      </c>
      <c r="H265" s="16"/>
      <c r="I265" s="15">
        <v>0</v>
      </c>
      <c r="J265" s="15">
        <v>0</v>
      </c>
    </row>
    <row r="266" spans="1:10" x14ac:dyDescent="0.35">
      <c r="A266" s="19" t="s">
        <v>37</v>
      </c>
      <c r="B266" s="15">
        <v>0</v>
      </c>
      <c r="C266" s="15">
        <v>0</v>
      </c>
      <c r="D266" s="15">
        <v>0</v>
      </c>
      <c r="E266" s="16"/>
      <c r="F266" s="15">
        <v>0</v>
      </c>
      <c r="G266" s="15">
        <v>0</v>
      </c>
      <c r="H266" s="16"/>
      <c r="I266" s="15">
        <v>0</v>
      </c>
      <c r="J266" s="15">
        <v>0</v>
      </c>
    </row>
    <row r="267" spans="1:10" x14ac:dyDescent="0.35">
      <c r="A267" s="19" t="s">
        <v>38</v>
      </c>
      <c r="B267" s="15">
        <v>0</v>
      </c>
      <c r="C267" s="15">
        <v>0</v>
      </c>
      <c r="D267" s="15">
        <v>0</v>
      </c>
      <c r="E267" s="16"/>
      <c r="F267" s="15">
        <v>0</v>
      </c>
      <c r="G267" s="15">
        <v>0</v>
      </c>
      <c r="H267" s="16"/>
      <c r="I267" s="15">
        <v>0</v>
      </c>
      <c r="J267" s="15">
        <v>0</v>
      </c>
    </row>
    <row r="268" spans="1:10" x14ac:dyDescent="0.35">
      <c r="A268" s="18" t="s">
        <v>56</v>
      </c>
      <c r="B268" s="15">
        <v>0</v>
      </c>
      <c r="C268" s="15">
        <v>0</v>
      </c>
      <c r="D268" s="15">
        <v>0</v>
      </c>
      <c r="E268" s="16"/>
      <c r="F268" s="15">
        <v>0</v>
      </c>
      <c r="G268" s="15">
        <v>0</v>
      </c>
      <c r="H268" s="16"/>
      <c r="I268" s="15">
        <v>0</v>
      </c>
      <c r="J268" s="15">
        <v>0</v>
      </c>
    </row>
    <row r="269" spans="1:10" x14ac:dyDescent="0.35">
      <c r="A269" s="18" t="s">
        <v>39</v>
      </c>
      <c r="B269" s="15">
        <v>0</v>
      </c>
      <c r="C269" s="15">
        <v>0</v>
      </c>
      <c r="D269" s="15">
        <v>0</v>
      </c>
      <c r="E269" s="16"/>
      <c r="F269" s="15">
        <v>0</v>
      </c>
      <c r="G269" s="15">
        <v>0</v>
      </c>
      <c r="H269" s="16"/>
      <c r="I269" s="15">
        <v>0</v>
      </c>
      <c r="J269" s="15">
        <v>0</v>
      </c>
    </row>
    <row r="270" spans="1:10" x14ac:dyDescent="0.35">
      <c r="A270" s="20" t="s">
        <v>40</v>
      </c>
      <c r="B270" s="15">
        <v>0</v>
      </c>
      <c r="C270" s="15">
        <v>0</v>
      </c>
      <c r="D270" s="15">
        <v>0</v>
      </c>
      <c r="E270" s="16"/>
      <c r="F270" s="15">
        <v>0</v>
      </c>
      <c r="G270" s="15">
        <v>0</v>
      </c>
      <c r="H270" s="16"/>
      <c r="I270" s="15">
        <v>0</v>
      </c>
      <c r="J270" s="15">
        <v>0</v>
      </c>
    </row>
    <row r="271" spans="1:10" x14ac:dyDescent="0.35">
      <c r="A271" s="23" t="s">
        <v>63</v>
      </c>
      <c r="B271" s="29" vm="213">
        <v>966.51069582352875</v>
      </c>
      <c r="C271" s="29" vm="213">
        <v>966.51069582352875</v>
      </c>
      <c r="D271" s="29" vm="1513">
        <v>496.45016617999994</v>
      </c>
      <c r="E271" s="30"/>
      <c r="F271" s="29">
        <v>-1.6847569100000044</v>
      </c>
      <c r="G271" s="29">
        <v>-470.06052964352881</v>
      </c>
      <c r="H271" s="30"/>
      <c r="I271" s="29">
        <v>-548.32574353999996</v>
      </c>
      <c r="J271" s="29">
        <v>316.49270571999995</v>
      </c>
    </row>
    <row r="272" spans="1:10" x14ac:dyDescent="0.35">
      <c r="A272" s="20" t="s">
        <v>25</v>
      </c>
      <c r="B272" s="15" vm="214">
        <v>966.51069582352875</v>
      </c>
      <c r="C272" s="15" vm="214">
        <v>966.51069582352875</v>
      </c>
      <c r="D272" s="15" vm="1514">
        <v>496.45016617999994</v>
      </c>
      <c r="E272" s="16"/>
      <c r="F272" s="15">
        <v>-1.6847569100000044</v>
      </c>
      <c r="G272" s="15">
        <v>-470.06052964352881</v>
      </c>
      <c r="H272" s="16"/>
      <c r="I272" s="15">
        <v>-548.32574353999996</v>
      </c>
      <c r="J272" s="15">
        <v>316.49270571999995</v>
      </c>
    </row>
    <row r="273" spans="1:10" x14ac:dyDescent="0.35">
      <c r="A273" s="18" t="s">
        <v>26</v>
      </c>
      <c r="B273" s="15" vm="215">
        <v>9.657</v>
      </c>
      <c r="C273" s="15" vm="215">
        <v>9.657</v>
      </c>
      <c r="D273" s="15" vm="1515">
        <v>2.87</v>
      </c>
      <c r="E273" s="16"/>
      <c r="F273" s="15">
        <v>10.036198000000001</v>
      </c>
      <c r="G273" s="15">
        <v>-6.7869999999999999</v>
      </c>
      <c r="H273" s="16"/>
      <c r="I273" s="15">
        <v>10.036198000000001</v>
      </c>
      <c r="J273" s="15">
        <v>-7.1661980000000005</v>
      </c>
    </row>
    <row r="274" spans="1:10" x14ac:dyDescent="0.35">
      <c r="A274" s="18" t="s">
        <v>27</v>
      </c>
      <c r="B274" s="15" vm="216">
        <v>955.89669582352883</v>
      </c>
      <c r="C274" s="15" vm="216">
        <v>955.89669582352883</v>
      </c>
      <c r="D274" s="15" vm="1516">
        <v>476.81916617999997</v>
      </c>
      <c r="E274" s="16"/>
      <c r="F274" s="15">
        <v>-12.025287909999975</v>
      </c>
      <c r="G274" s="15">
        <v>-479.07752964352886</v>
      </c>
      <c r="H274" s="16"/>
      <c r="I274" s="15">
        <v>-558.37531553999986</v>
      </c>
      <c r="J274" s="15">
        <v>307.20223671999997</v>
      </c>
    </row>
    <row r="275" spans="1:10" x14ac:dyDescent="0.35">
      <c r="A275" s="19" t="s">
        <v>16</v>
      </c>
      <c r="B275" s="15" vm="217">
        <v>955.89669582352883</v>
      </c>
      <c r="C275" s="15" vm="217">
        <v>955.89669582352883</v>
      </c>
      <c r="D275" s="15" vm="1517">
        <v>476.81916617999997</v>
      </c>
      <c r="E275" s="16"/>
      <c r="F275" s="15">
        <v>-12.025287909999975</v>
      </c>
      <c r="G275" s="15">
        <v>-479.07752964352886</v>
      </c>
      <c r="H275" s="16"/>
      <c r="I275" s="15">
        <v>-556.90742053999998</v>
      </c>
      <c r="J275" s="15">
        <v>307.20223671999997</v>
      </c>
    </row>
    <row r="276" spans="1:10" x14ac:dyDescent="0.35">
      <c r="A276" s="19" t="s">
        <v>42</v>
      </c>
      <c r="B276" s="15">
        <v>0</v>
      </c>
      <c r="C276" s="15">
        <v>0</v>
      </c>
      <c r="D276" s="15">
        <v>0</v>
      </c>
      <c r="E276" s="16"/>
      <c r="F276" s="15">
        <v>0</v>
      </c>
      <c r="G276" s="15">
        <v>0</v>
      </c>
      <c r="H276" s="16"/>
      <c r="I276" s="15">
        <v>0</v>
      </c>
      <c r="J276" s="15">
        <v>0</v>
      </c>
    </row>
    <row r="277" spans="1:10" x14ac:dyDescent="0.35">
      <c r="A277" s="19" t="s">
        <v>29</v>
      </c>
      <c r="B277" s="15">
        <v>0</v>
      </c>
      <c r="C277" s="15">
        <v>0</v>
      </c>
      <c r="D277" s="15">
        <v>0</v>
      </c>
      <c r="E277" s="16"/>
      <c r="F277" s="15">
        <v>0</v>
      </c>
      <c r="G277" s="15">
        <v>0</v>
      </c>
      <c r="H277" s="16"/>
      <c r="I277" s="15">
        <v>0</v>
      </c>
      <c r="J277" s="15">
        <v>0</v>
      </c>
    </row>
    <row r="278" spans="1:10" x14ac:dyDescent="0.35">
      <c r="A278" s="19" t="s">
        <v>30</v>
      </c>
      <c r="B278" s="15">
        <v>0</v>
      </c>
      <c r="C278" s="15">
        <v>0</v>
      </c>
      <c r="D278" s="15">
        <v>0</v>
      </c>
      <c r="E278" s="16"/>
      <c r="F278" s="15">
        <v>0</v>
      </c>
      <c r="G278" s="15">
        <v>0</v>
      </c>
      <c r="H278" s="16"/>
      <c r="I278" s="15">
        <v>-0.724491</v>
      </c>
      <c r="J278" s="15">
        <v>0</v>
      </c>
    </row>
    <row r="279" spans="1:10" x14ac:dyDescent="0.35">
      <c r="A279" s="19" t="s">
        <v>31</v>
      </c>
      <c r="B279" s="15">
        <v>0</v>
      </c>
      <c r="C279" s="15">
        <v>0</v>
      </c>
      <c r="D279" s="15">
        <v>0</v>
      </c>
      <c r="E279" s="16"/>
      <c r="F279" s="15">
        <v>0</v>
      </c>
      <c r="G279" s="15">
        <v>0</v>
      </c>
      <c r="H279" s="16"/>
      <c r="I279" s="15">
        <v>0</v>
      </c>
      <c r="J279" s="15">
        <v>0</v>
      </c>
    </row>
    <row r="280" spans="1:10" x14ac:dyDescent="0.35">
      <c r="A280" s="19" t="s">
        <v>32</v>
      </c>
      <c r="B280" s="15">
        <v>0</v>
      </c>
      <c r="C280" s="15">
        <v>0</v>
      </c>
      <c r="D280" s="15">
        <v>0</v>
      </c>
      <c r="E280" s="16"/>
      <c r="F280" s="15">
        <v>0</v>
      </c>
      <c r="G280" s="15">
        <v>0</v>
      </c>
      <c r="H280" s="16"/>
      <c r="I280" s="15">
        <v>0</v>
      </c>
      <c r="J280" s="15">
        <v>0</v>
      </c>
    </row>
    <row r="281" spans="1:10" x14ac:dyDescent="0.35">
      <c r="A281" s="19" t="s">
        <v>33</v>
      </c>
      <c r="B281" s="15">
        <v>0</v>
      </c>
      <c r="C281" s="15">
        <v>0</v>
      </c>
      <c r="D281" s="15">
        <v>0</v>
      </c>
      <c r="E281" s="16"/>
      <c r="F281" s="15">
        <v>0</v>
      </c>
      <c r="G281" s="15">
        <v>0</v>
      </c>
      <c r="H281" s="16"/>
      <c r="I281" s="15">
        <v>0</v>
      </c>
      <c r="J281" s="15">
        <v>0</v>
      </c>
    </row>
    <row r="282" spans="1:10" x14ac:dyDescent="0.35">
      <c r="A282" s="19" t="s">
        <v>34</v>
      </c>
      <c r="B282" s="15">
        <v>0</v>
      </c>
      <c r="C282" s="15">
        <v>0</v>
      </c>
      <c r="D282" s="15">
        <v>0</v>
      </c>
      <c r="E282" s="16"/>
      <c r="F282" s="15">
        <v>0</v>
      </c>
      <c r="G282" s="15">
        <v>0</v>
      </c>
      <c r="H282" s="16"/>
      <c r="I282" s="15">
        <v>-0.74340399999999995</v>
      </c>
      <c r="J282" s="15">
        <v>0</v>
      </c>
    </row>
    <row r="283" spans="1:10" x14ac:dyDescent="0.35">
      <c r="A283" s="19" t="s">
        <v>35</v>
      </c>
      <c r="B283" s="15">
        <v>0</v>
      </c>
      <c r="C283" s="15">
        <v>0</v>
      </c>
      <c r="D283" s="15">
        <v>0</v>
      </c>
      <c r="E283" s="16"/>
      <c r="F283" s="15">
        <v>0</v>
      </c>
      <c r="G283" s="15">
        <v>0</v>
      </c>
      <c r="H283" s="16"/>
      <c r="I283" s="15">
        <v>0</v>
      </c>
      <c r="J283" s="15">
        <v>0</v>
      </c>
    </row>
    <row r="284" spans="1:10" x14ac:dyDescent="0.35">
      <c r="A284" s="19" t="s">
        <v>55</v>
      </c>
      <c r="B284" s="15">
        <v>0</v>
      </c>
      <c r="C284" s="15">
        <v>0</v>
      </c>
      <c r="D284" s="15">
        <v>0</v>
      </c>
      <c r="E284" s="16"/>
      <c r="F284" s="15">
        <v>0</v>
      </c>
      <c r="G284" s="15">
        <v>0</v>
      </c>
      <c r="H284" s="16"/>
      <c r="I284" s="15">
        <v>0</v>
      </c>
      <c r="J284" s="15">
        <v>0</v>
      </c>
    </row>
    <row r="285" spans="1:10" x14ac:dyDescent="0.35">
      <c r="A285" s="18" t="s">
        <v>36</v>
      </c>
      <c r="B285" s="15" vm="218">
        <v>0.95699999999999996</v>
      </c>
      <c r="C285" s="15" vm="218">
        <v>0.95699999999999996</v>
      </c>
      <c r="D285" s="15" vm="1518">
        <v>16.760999999999999</v>
      </c>
      <c r="E285" s="16"/>
      <c r="F285" s="15">
        <v>0.30433300000000002</v>
      </c>
      <c r="G285" s="15">
        <v>15.803999999999998</v>
      </c>
      <c r="H285" s="16"/>
      <c r="I285" s="15">
        <v>1.3373999999999997E-2</v>
      </c>
      <c r="J285" s="15">
        <v>16.456666999999999</v>
      </c>
    </row>
    <row r="286" spans="1:10" x14ac:dyDescent="0.35">
      <c r="A286" s="19" t="s">
        <v>37</v>
      </c>
      <c r="B286" s="15" vm="219">
        <v>0.95699999999999996</v>
      </c>
      <c r="C286" s="15" vm="219">
        <v>0.95699999999999996</v>
      </c>
      <c r="D286" s="15" vm="1519">
        <v>16.760999999999999</v>
      </c>
      <c r="E286" s="16"/>
      <c r="F286" s="15">
        <v>0.30433300000000002</v>
      </c>
      <c r="G286" s="15">
        <v>15.803999999999998</v>
      </c>
      <c r="H286" s="16"/>
      <c r="I286" s="15">
        <v>1.3373999999999997E-2</v>
      </c>
      <c r="J286" s="15">
        <v>16.456666999999999</v>
      </c>
    </row>
    <row r="287" spans="1:10" x14ac:dyDescent="0.35">
      <c r="A287" s="19" t="s">
        <v>38</v>
      </c>
      <c r="B287" s="15">
        <v>0</v>
      </c>
      <c r="C287" s="15">
        <v>0</v>
      </c>
      <c r="D287" s="15">
        <v>0</v>
      </c>
      <c r="E287" s="16"/>
      <c r="F287" s="15">
        <v>0</v>
      </c>
      <c r="G287" s="15">
        <v>0</v>
      </c>
      <c r="H287" s="16"/>
      <c r="I287" s="15">
        <v>0</v>
      </c>
      <c r="J287" s="15">
        <v>0</v>
      </c>
    </row>
    <row r="288" spans="1:10" x14ac:dyDescent="0.35">
      <c r="A288" s="18" t="s">
        <v>56</v>
      </c>
      <c r="B288" s="15">
        <v>0</v>
      </c>
      <c r="C288" s="15">
        <v>0</v>
      </c>
      <c r="D288" s="15">
        <v>0</v>
      </c>
      <c r="E288" s="16"/>
      <c r="F288" s="15">
        <v>0</v>
      </c>
      <c r="G288" s="15">
        <v>0</v>
      </c>
      <c r="H288" s="16"/>
      <c r="I288" s="15">
        <v>0</v>
      </c>
      <c r="J288" s="15">
        <v>0</v>
      </c>
    </row>
    <row r="289" spans="1:10" x14ac:dyDescent="0.35">
      <c r="A289" s="18" t="s">
        <v>39</v>
      </c>
      <c r="B289" s="15">
        <v>0</v>
      </c>
      <c r="C289" s="15">
        <v>0</v>
      </c>
      <c r="D289" s="15">
        <v>0</v>
      </c>
      <c r="E289" s="16"/>
      <c r="F289" s="15">
        <v>0</v>
      </c>
      <c r="G289" s="15">
        <v>0</v>
      </c>
      <c r="H289" s="16"/>
      <c r="I289" s="15">
        <v>0</v>
      </c>
      <c r="J289" s="15">
        <v>0</v>
      </c>
    </row>
    <row r="290" spans="1:10" x14ac:dyDescent="0.35">
      <c r="A290" s="20" t="s">
        <v>40</v>
      </c>
      <c r="B290" s="15">
        <v>0</v>
      </c>
      <c r="C290" s="15">
        <v>0</v>
      </c>
      <c r="D290" s="15">
        <v>0</v>
      </c>
      <c r="E290" s="16"/>
      <c r="F290" s="15">
        <v>0</v>
      </c>
      <c r="G290" s="15">
        <v>0</v>
      </c>
      <c r="H290" s="16"/>
      <c r="I290" s="15">
        <v>0</v>
      </c>
      <c r="J290" s="15">
        <v>0</v>
      </c>
    </row>
    <row r="291" spans="1:10" x14ac:dyDescent="0.35">
      <c r="A291" s="23" t="s">
        <v>81</v>
      </c>
      <c r="B291" s="29" vm="220">
        <v>2E-3</v>
      </c>
      <c r="C291" s="29" vm="220">
        <v>2E-3</v>
      </c>
      <c r="D291" s="29">
        <v>0</v>
      </c>
      <c r="E291" s="30"/>
      <c r="F291" s="29">
        <v>0</v>
      </c>
      <c r="G291" s="29">
        <v>-2E-3</v>
      </c>
      <c r="H291" s="30"/>
      <c r="I291" s="29">
        <v>0</v>
      </c>
      <c r="J291" s="29">
        <v>0</v>
      </c>
    </row>
    <row r="292" spans="1:10" x14ac:dyDescent="0.35">
      <c r="A292" s="11" t="s">
        <v>82</v>
      </c>
      <c r="B292" s="29" vm="221">
        <v>16929.641235447165</v>
      </c>
      <c r="C292" s="29" vm="221">
        <v>16929.641235447165</v>
      </c>
      <c r="D292" s="29" vm="1520">
        <v>22288.033612898023</v>
      </c>
      <c r="E292" s="30"/>
      <c r="F292" s="29">
        <v>3193.856653325598</v>
      </c>
      <c r="G292" s="29">
        <v>5358.3923774508585</v>
      </c>
      <c r="H292" s="30"/>
      <c r="I292" s="29">
        <v>-4610.3681299843938</v>
      </c>
      <c r="J292" s="29">
        <v>8172.7873909824211</v>
      </c>
    </row>
    <row r="293" spans="1:10" x14ac:dyDescent="0.35">
      <c r="A293" s="12" t="s">
        <v>83</v>
      </c>
      <c r="B293" s="29" vm="222">
        <v>8927.8654136171681</v>
      </c>
      <c r="C293" s="29" vm="222">
        <v>8927.8654136171681</v>
      </c>
      <c r="D293" s="29" vm="1521">
        <v>15312.345236254843</v>
      </c>
      <c r="E293" s="30"/>
      <c r="F293" s="29">
        <v>-564.14352373399925</v>
      </c>
      <c r="G293" s="29">
        <v>6384.4798226376752</v>
      </c>
      <c r="H293" s="30"/>
      <c r="I293" s="29">
        <v>-3896.2527741059985</v>
      </c>
      <c r="J293" s="29">
        <v>6971.3349610608457</v>
      </c>
    </row>
    <row r="294" spans="1:10" x14ac:dyDescent="0.35">
      <c r="A294" s="12" t="s">
        <v>84</v>
      </c>
      <c r="B294" s="29" vm="223">
        <v>8001.7758218299996</v>
      </c>
      <c r="C294" s="29" vm="223">
        <v>8001.7758218299996</v>
      </c>
      <c r="D294" s="29" vm="1522">
        <v>6975.6883766432047</v>
      </c>
      <c r="E294" s="30"/>
      <c r="F294" s="29">
        <v>3758.0001770596014</v>
      </c>
      <c r="G294" s="29">
        <v>-1026.0874451867949</v>
      </c>
      <c r="H294" s="30"/>
      <c r="I294" s="29">
        <v>-714.11535587839808</v>
      </c>
      <c r="J294" s="29">
        <v>1201.4524299216037</v>
      </c>
    </row>
    <row r="295" spans="1:10" x14ac:dyDescent="0.35">
      <c r="A295" s="19" t="s">
        <v>85</v>
      </c>
      <c r="B295" s="15" vm="224">
        <v>7875.4120789999997</v>
      </c>
      <c r="C295" s="15" vm="224">
        <v>7875.4120789999997</v>
      </c>
      <c r="D295" s="15" vm="1523">
        <v>6634.7894440732043</v>
      </c>
      <c r="E295" s="16"/>
      <c r="F295" s="15">
        <v>4035.4309346796017</v>
      </c>
      <c r="G295" s="15">
        <v>-1240.6226349267954</v>
      </c>
      <c r="H295" s="16"/>
      <c r="I295" s="15">
        <v>-907.12238897839779</v>
      </c>
      <c r="J295" s="15">
        <v>1063.6482586516031</v>
      </c>
    </row>
    <row r="296" spans="1:10" x14ac:dyDescent="0.35">
      <c r="A296" s="19" t="s">
        <v>86</v>
      </c>
      <c r="B296" s="15" vm="225">
        <v>126.36374283000001</v>
      </c>
      <c r="C296" s="15" vm="225">
        <v>126.36374283000001</v>
      </c>
      <c r="D296" s="15" vm="1524">
        <v>340.89893257</v>
      </c>
      <c r="E296" s="16"/>
      <c r="F296" s="15">
        <v>-277.43075762000001</v>
      </c>
      <c r="G296" s="15">
        <v>214.53518973999999</v>
      </c>
      <c r="H296" s="16"/>
      <c r="I296" s="15">
        <v>193.0070331</v>
      </c>
      <c r="J296" s="15">
        <v>137.80417127000001</v>
      </c>
    </row>
    <row r="297" spans="1:10" x14ac:dyDescent="0.35">
      <c r="A297" s="25"/>
      <c r="B297" s="15"/>
      <c r="C297" s="15"/>
      <c r="D297" s="15"/>
      <c r="E297" s="16"/>
      <c r="F297" s="15"/>
      <c r="G297" s="15"/>
      <c r="H297" s="16"/>
      <c r="I297" s="15"/>
      <c r="J297" s="15"/>
    </row>
    <row r="298" spans="1:10" x14ac:dyDescent="0.35">
      <c r="A298" s="9" t="s">
        <v>91</v>
      </c>
      <c r="B298" s="29" vm="226">
        <v>36991.717865498009</v>
      </c>
      <c r="C298" s="29" vm="226">
        <v>36991.717865498009</v>
      </c>
      <c r="D298" s="29" vm="1525">
        <v>40885.507180599991</v>
      </c>
      <c r="E298" s="30"/>
      <c r="F298" s="29">
        <v>7011.8740735199754</v>
      </c>
      <c r="G298" s="29">
        <v>3893.7893151019816</v>
      </c>
      <c r="H298" s="30"/>
      <c r="I298" s="29">
        <v>16196.947079969985</v>
      </c>
      <c r="J298" s="29">
        <v>-3452.2850018600002</v>
      </c>
    </row>
    <row r="299" spans="1:10" x14ac:dyDescent="0.35">
      <c r="A299" s="9" t="s">
        <v>92</v>
      </c>
      <c r="B299" s="29" vm="227">
        <v>34182.63538590142</v>
      </c>
      <c r="C299" s="29" vm="227">
        <v>34182.63538590142</v>
      </c>
      <c r="D299" s="29" vm="1526">
        <v>31316.893177999998</v>
      </c>
      <c r="E299" s="30"/>
      <c r="F299" s="29">
        <v>-16792.327023926009</v>
      </c>
      <c r="G299" s="29">
        <v>-2865.7422079014214</v>
      </c>
      <c r="H299" s="30"/>
      <c r="I299" s="29">
        <v>-2798.2294082900044</v>
      </c>
      <c r="J299" s="29">
        <v>-3160.9898330700016</v>
      </c>
    </row>
    <row r="300" spans="1:10" x14ac:dyDescent="0.35">
      <c r="A300" s="9"/>
      <c r="B300" s="15"/>
      <c r="C300" s="15"/>
      <c r="D300" s="15"/>
      <c r="E300" s="16"/>
      <c r="F300" s="15"/>
      <c r="G300" s="15"/>
      <c r="H300" s="16"/>
      <c r="I300" s="15"/>
      <c r="J300" s="15"/>
    </row>
    <row r="301" spans="1:10" x14ac:dyDescent="0.35">
      <c r="A301" s="9" t="s">
        <v>93</v>
      </c>
      <c r="B301" s="29" vm="228">
        <v>1142979.4612944338</v>
      </c>
      <c r="C301" s="29" vm="228">
        <v>1142979.4612944338</v>
      </c>
      <c r="D301" s="29" vm="1527">
        <v>1145759.9262286492</v>
      </c>
      <c r="E301" s="30"/>
      <c r="F301" s="29">
        <v>39507.571046722238</v>
      </c>
      <c r="G301" s="29">
        <v>2780.4649342154153</v>
      </c>
      <c r="H301" s="30"/>
      <c r="I301" s="29">
        <v>2713.9867684801575</v>
      </c>
      <c r="J301" s="29">
        <v>84370.323906191858</v>
      </c>
    </row>
    <row r="302" spans="1:10" x14ac:dyDescent="0.35">
      <c r="A302" s="11" t="s">
        <v>25</v>
      </c>
      <c r="B302" s="29" vm="229">
        <v>1131631.1560256565</v>
      </c>
      <c r="C302" s="29" vm="229">
        <v>1131631.1560256565</v>
      </c>
      <c r="D302" s="29" vm="1528">
        <v>1134201.7710998012</v>
      </c>
      <c r="E302" s="30"/>
      <c r="F302" s="29">
        <v>38922.016169752576</v>
      </c>
      <c r="G302" s="29">
        <v>2570.6150741446763</v>
      </c>
      <c r="H302" s="30"/>
      <c r="I302" s="29">
        <v>1522.6585836005397</v>
      </c>
      <c r="J302" s="29">
        <v>84731.839890713571</v>
      </c>
    </row>
    <row r="303" spans="1:10" x14ac:dyDescent="0.35">
      <c r="A303" s="12" t="s">
        <v>26</v>
      </c>
      <c r="B303" s="29" vm="230">
        <v>138578.59165868183</v>
      </c>
      <c r="C303" s="29" vm="230">
        <v>138578.59165868183</v>
      </c>
      <c r="D303" s="29" vm="1529">
        <v>145947.5187992061</v>
      </c>
      <c r="E303" s="30"/>
      <c r="F303" s="29">
        <v>6064.3151129548933</v>
      </c>
      <c r="G303" s="29">
        <v>7368.9271405242616</v>
      </c>
      <c r="H303" s="30"/>
      <c r="I303" s="29">
        <v>-24915.0206513741</v>
      </c>
      <c r="J303" s="29">
        <v>27612.47658709914</v>
      </c>
    </row>
    <row r="304" spans="1:10" x14ac:dyDescent="0.35">
      <c r="A304" s="12" t="s">
        <v>27</v>
      </c>
      <c r="B304" s="29" vm="231">
        <v>632268.39864958846</v>
      </c>
      <c r="C304" s="29" vm="231">
        <v>632268.39864958846</v>
      </c>
      <c r="D304" s="29" vm="1530">
        <v>616360.70464094204</v>
      </c>
      <c r="E304" s="30"/>
      <c r="F304" s="29">
        <v>23831.383094060584</v>
      </c>
      <c r="G304" s="29">
        <v>-15907.694008646416</v>
      </c>
      <c r="H304" s="30"/>
      <c r="I304" s="29">
        <v>45227.726498313015</v>
      </c>
      <c r="J304" s="29">
        <v>30793.414959335467</v>
      </c>
    </row>
    <row r="305" spans="1:10" x14ac:dyDescent="0.35">
      <c r="A305" s="18" t="s">
        <v>16</v>
      </c>
      <c r="B305" s="15" vm="232">
        <v>13794.60497616429</v>
      </c>
      <c r="C305" s="15" vm="232">
        <v>13794.60497616429</v>
      </c>
      <c r="D305" s="15" vm="1531">
        <v>14030.527116208004</v>
      </c>
      <c r="E305" s="16"/>
      <c r="F305" s="15">
        <v>893.41501609999978</v>
      </c>
      <c r="G305" s="15">
        <v>235.92214004371453</v>
      </c>
      <c r="H305" s="16"/>
      <c r="I305" s="15">
        <v>907.35833329999514</v>
      </c>
      <c r="J305" s="15">
        <v>-5024.8333491119938</v>
      </c>
    </row>
    <row r="306" spans="1:10" x14ac:dyDescent="0.35">
      <c r="A306" s="18" t="s">
        <v>94</v>
      </c>
      <c r="B306" s="15">
        <v>0</v>
      </c>
      <c r="C306" s="15">
        <v>0</v>
      </c>
      <c r="D306" s="15">
        <v>0</v>
      </c>
      <c r="E306" s="16"/>
      <c r="F306" s="15">
        <v>0</v>
      </c>
      <c r="G306" s="15">
        <v>0</v>
      </c>
      <c r="H306" s="16"/>
      <c r="I306" s="15">
        <v>0</v>
      </c>
      <c r="J306" s="15">
        <v>0</v>
      </c>
    </row>
    <row r="307" spans="1:10" x14ac:dyDescent="0.35">
      <c r="A307" s="18" t="s">
        <v>29</v>
      </c>
      <c r="B307" s="15">
        <v>0</v>
      </c>
      <c r="C307" s="15">
        <v>0</v>
      </c>
      <c r="D307" s="15">
        <v>0</v>
      </c>
      <c r="E307" s="16"/>
      <c r="F307" s="15">
        <v>0</v>
      </c>
      <c r="G307" s="15">
        <v>0</v>
      </c>
      <c r="H307" s="16"/>
      <c r="I307" s="15">
        <v>0</v>
      </c>
      <c r="J307" s="15">
        <v>0</v>
      </c>
    </row>
    <row r="308" spans="1:10" x14ac:dyDescent="0.35">
      <c r="A308" s="18" t="s">
        <v>30</v>
      </c>
      <c r="B308" s="15" vm="233">
        <v>134277.59978099997</v>
      </c>
      <c r="C308" s="15" vm="233">
        <v>134277.59978099997</v>
      </c>
      <c r="D308" s="15" vm="1532">
        <v>141867.87037040002</v>
      </c>
      <c r="E308" s="16"/>
      <c r="F308" s="15">
        <v>5359.0473796999722</v>
      </c>
      <c r="G308" s="15">
        <v>7590.2705894000537</v>
      </c>
      <c r="H308" s="16"/>
      <c r="I308" s="15">
        <v>-5021.2254331543518</v>
      </c>
      <c r="J308" s="15">
        <v>24948.73220850002</v>
      </c>
    </row>
    <row r="309" spans="1:10" x14ac:dyDescent="0.35">
      <c r="A309" s="18" t="s">
        <v>31</v>
      </c>
      <c r="B309" s="15" vm="234">
        <v>11179.904262747115</v>
      </c>
      <c r="C309" s="15" vm="234">
        <v>11179.904262747115</v>
      </c>
      <c r="D309" s="15" vm="1533">
        <v>11377.282727363332</v>
      </c>
      <c r="E309" s="16"/>
      <c r="F309" s="15">
        <v>352.8185205505979</v>
      </c>
      <c r="G309" s="15">
        <v>197.37846461621666</v>
      </c>
      <c r="H309" s="16"/>
      <c r="I309" s="15">
        <v>6138.5730196121976</v>
      </c>
      <c r="J309" s="15">
        <v>-1108.1977961077664</v>
      </c>
    </row>
    <row r="310" spans="1:10" x14ac:dyDescent="0.35">
      <c r="A310" s="18" t="s">
        <v>95</v>
      </c>
      <c r="B310" s="15" vm="235">
        <v>41.149816000000001</v>
      </c>
      <c r="C310" s="15" vm="235">
        <v>41.149816000000001</v>
      </c>
      <c r="D310" s="15">
        <v>0</v>
      </c>
      <c r="E310" s="16"/>
      <c r="F310" s="15">
        <v>0</v>
      </c>
      <c r="G310" s="15">
        <v>-41.149816000000001</v>
      </c>
      <c r="H310" s="16"/>
      <c r="I310" s="15">
        <v>63.585999999999999</v>
      </c>
      <c r="J310" s="15">
        <v>-127.17</v>
      </c>
    </row>
    <row r="311" spans="1:10" x14ac:dyDescent="0.35">
      <c r="A311" s="18" t="s">
        <v>33</v>
      </c>
      <c r="B311" s="15" vm="236">
        <v>16197.106513439632</v>
      </c>
      <c r="C311" s="15" vm="236">
        <v>16197.106513439632</v>
      </c>
      <c r="D311" s="15" vm="1534">
        <v>14892.522077815122</v>
      </c>
      <c r="E311" s="16"/>
      <c r="F311" s="15">
        <v>1617.0119163086165</v>
      </c>
      <c r="G311" s="15">
        <v>-1304.5844356245107</v>
      </c>
      <c r="H311" s="16"/>
      <c r="I311" s="15">
        <v>2819.4390981403394</v>
      </c>
      <c r="J311" s="15">
        <v>2692.4913709215016</v>
      </c>
    </row>
    <row r="312" spans="1:10" x14ac:dyDescent="0.35">
      <c r="A312" s="18" t="s">
        <v>34</v>
      </c>
      <c r="B312" s="15" vm="237">
        <v>83436.06853040561</v>
      </c>
      <c r="C312" s="15" vm="237">
        <v>83436.06853040561</v>
      </c>
      <c r="D312" s="15" vm="1535">
        <v>80640.395778656777</v>
      </c>
      <c r="E312" s="16"/>
      <c r="F312" s="15">
        <v>5081.7157856912527</v>
      </c>
      <c r="G312" s="15">
        <v>-2795.6727517488325</v>
      </c>
      <c r="H312" s="16"/>
      <c r="I312" s="15">
        <v>12005.307138654862</v>
      </c>
      <c r="J312" s="15">
        <v>4921.8280265450157</v>
      </c>
    </row>
    <row r="313" spans="1:10" x14ac:dyDescent="0.35">
      <c r="A313" s="18" t="s">
        <v>35</v>
      </c>
      <c r="B313" s="15" vm="238">
        <v>27958.928540802543</v>
      </c>
      <c r="C313" s="15" vm="238">
        <v>27958.928540802543</v>
      </c>
      <c r="D313" s="15" vm="1536">
        <v>27429.142092407623</v>
      </c>
      <c r="E313" s="16"/>
      <c r="F313" s="15">
        <v>2634.4960828000076</v>
      </c>
      <c r="G313" s="15">
        <v>-529.78644839491972</v>
      </c>
      <c r="H313" s="16"/>
      <c r="I313" s="15">
        <v>5404.6290617499981</v>
      </c>
      <c r="J313" s="15">
        <v>409.29941807762225</v>
      </c>
    </row>
    <row r="314" spans="1:10" x14ac:dyDescent="0.35">
      <c r="A314" s="18" t="s">
        <v>55</v>
      </c>
      <c r="B314" s="15" vm="239">
        <v>345383.03622902895</v>
      </c>
      <c r="C314" s="15" vm="239">
        <v>345383.03622902895</v>
      </c>
      <c r="D314" s="15" vm="1537">
        <v>326122.96447809134</v>
      </c>
      <c r="E314" s="16"/>
      <c r="F314" s="15">
        <v>7892.8783929100609</v>
      </c>
      <c r="G314" s="15">
        <v>-19260.071750937612</v>
      </c>
      <c r="H314" s="16"/>
      <c r="I314" s="15">
        <v>22910.05928000994</v>
      </c>
      <c r="J314" s="15">
        <v>4081.2650805113954</v>
      </c>
    </row>
    <row r="315" spans="1:10" x14ac:dyDescent="0.35">
      <c r="A315" s="12" t="s">
        <v>36</v>
      </c>
      <c r="B315" s="29" vm="240">
        <v>6294.8110569471019</v>
      </c>
      <c r="C315" s="29" vm="240">
        <v>6294.8110569471019</v>
      </c>
      <c r="D315" s="29" vm="1538">
        <v>7008.340934410201</v>
      </c>
      <c r="E315" s="30"/>
      <c r="F315" s="29">
        <v>-12.310990416169261</v>
      </c>
      <c r="G315" s="29">
        <v>713.52987746309918</v>
      </c>
      <c r="H315" s="30"/>
      <c r="I315" s="29">
        <v>-54.004521518931142</v>
      </c>
      <c r="J315" s="29">
        <v>-629.0262496717778</v>
      </c>
    </row>
    <row r="316" spans="1:10" x14ac:dyDescent="0.35">
      <c r="A316" s="18" t="s">
        <v>37</v>
      </c>
      <c r="B316" s="15" vm="241">
        <v>3679.2868219471011</v>
      </c>
      <c r="C316" s="15" vm="241">
        <v>3679.2868219471011</v>
      </c>
      <c r="D316" s="15" vm="1539">
        <v>3750.7397554101999</v>
      </c>
      <c r="E316" s="16"/>
      <c r="F316" s="15">
        <v>204.90817417800008</v>
      </c>
      <c r="G316" s="15">
        <v>71.452933463098816</v>
      </c>
      <c r="H316" s="16"/>
      <c r="I316" s="15">
        <v>926.6566892803603</v>
      </c>
      <c r="J316" s="15">
        <v>693.75881551019984</v>
      </c>
    </row>
    <row r="317" spans="1:10" x14ac:dyDescent="0.35">
      <c r="A317" s="18" t="s">
        <v>38</v>
      </c>
      <c r="B317" s="15" vm="242">
        <v>2615.5242350000003</v>
      </c>
      <c r="C317" s="15" vm="242">
        <v>2615.5242350000003</v>
      </c>
      <c r="D317" s="15" vm="1540">
        <v>3257.6011790000007</v>
      </c>
      <c r="E317" s="16"/>
      <c r="F317" s="15">
        <v>-217.21916459417025</v>
      </c>
      <c r="G317" s="15">
        <v>642.07694400000037</v>
      </c>
      <c r="H317" s="16"/>
      <c r="I317" s="15">
        <v>-980.66121079929144</v>
      </c>
      <c r="J317" s="15">
        <v>-1322.7850651819786</v>
      </c>
    </row>
    <row r="318" spans="1:10" x14ac:dyDescent="0.35">
      <c r="A318" s="12" t="s">
        <v>56</v>
      </c>
      <c r="B318" s="29" vm="243">
        <v>298848.15436479921</v>
      </c>
      <c r="C318" s="29" vm="243">
        <v>298848.15436479921</v>
      </c>
      <c r="D318" s="29" vm="1541">
        <v>307813.72082476248</v>
      </c>
      <c r="E318" s="30"/>
      <c r="F318" s="29">
        <v>8893.5943857999519</v>
      </c>
      <c r="G318" s="29">
        <v>8965.5664599632728</v>
      </c>
      <c r="H318" s="30"/>
      <c r="I318" s="29">
        <v>-20633.559505500132</v>
      </c>
      <c r="J318" s="29">
        <v>18411.36195706256</v>
      </c>
    </row>
    <row r="319" spans="1:10" x14ac:dyDescent="0.35">
      <c r="A319" s="12" t="s">
        <v>39</v>
      </c>
      <c r="B319" s="29" vm="244">
        <v>38021.423386478753</v>
      </c>
      <c r="C319" s="29" vm="244">
        <v>38021.423386478753</v>
      </c>
      <c r="D319" s="29" vm="1542">
        <v>38322.916635745707</v>
      </c>
      <c r="E319" s="30"/>
      <c r="F319" s="29">
        <v>505.4883363530098</v>
      </c>
      <c r="G319" s="29">
        <v>301.49324926695408</v>
      </c>
      <c r="H319" s="30"/>
      <c r="I319" s="29">
        <v>63.124610580009175</v>
      </c>
      <c r="J319" s="29">
        <v>1702.7298641537054</v>
      </c>
    </row>
    <row r="320" spans="1:10" x14ac:dyDescent="0.35">
      <c r="A320" s="12" t="s">
        <v>40</v>
      </c>
      <c r="B320" s="29" vm="245">
        <v>11348.305268777009</v>
      </c>
      <c r="C320" s="29" vm="245">
        <v>11348.305268777009</v>
      </c>
      <c r="D320" s="29" vm="1543">
        <v>11558.155128847928</v>
      </c>
      <c r="E320" s="30"/>
      <c r="F320" s="29">
        <v>585.5548769699999</v>
      </c>
      <c r="G320" s="29">
        <v>209.84986007091902</v>
      </c>
      <c r="H320" s="30"/>
      <c r="I320" s="29">
        <v>1191.3281848800034</v>
      </c>
      <c r="J320" s="29">
        <v>-361.51598452207327</v>
      </c>
    </row>
    <row r="321" spans="1:11" x14ac:dyDescent="0.35">
      <c r="A321" s="45" t="s">
        <v>96</v>
      </c>
      <c r="B321" s="29" vm="246">
        <v>17619.776909163516</v>
      </c>
      <c r="C321" s="29" vm="246">
        <v>17619.776909163516</v>
      </c>
      <c r="D321" s="29" vm="1544">
        <v>18748.569264734775</v>
      </c>
      <c r="E321" s="30"/>
      <c r="F321" s="29">
        <v>-360.45376900000156</v>
      </c>
      <c r="G321" s="29">
        <v>1128.7923555712587</v>
      </c>
      <c r="H321" s="30"/>
      <c r="I321" s="29">
        <v>1834.3921530999996</v>
      </c>
      <c r="J321" s="29">
        <v>6840.8827727347762</v>
      </c>
    </row>
    <row r="322" spans="1:11" x14ac:dyDescent="0.35">
      <c r="A322" s="26" t="s">
        <v>87</v>
      </c>
      <c r="B322" s="15"/>
      <c r="C322" s="15"/>
      <c r="D322" s="15"/>
      <c r="E322" s="16"/>
      <c r="F322" s="15"/>
      <c r="G322" s="15"/>
      <c r="H322" s="16"/>
      <c r="I322" s="15"/>
      <c r="J322" s="15"/>
    </row>
    <row r="323" spans="1:11" ht="21.5" x14ac:dyDescent="0.35">
      <c r="A323" s="28" t="s">
        <v>90</v>
      </c>
      <c r="B323" s="15"/>
      <c r="C323" s="15"/>
      <c r="D323" s="15"/>
      <c r="E323" s="16"/>
      <c r="F323" s="15"/>
      <c r="G323" s="15"/>
      <c r="H323" s="16"/>
      <c r="I323" s="15"/>
      <c r="J323" s="15"/>
    </row>
    <row r="324" spans="1:11" x14ac:dyDescent="0.35">
      <c r="A324" s="27" t="s">
        <v>88</v>
      </c>
      <c r="B324" s="15"/>
      <c r="C324" s="15"/>
      <c r="D324" s="15"/>
      <c r="E324" s="16"/>
      <c r="F324" s="15"/>
      <c r="G324" s="15"/>
      <c r="H324" s="16"/>
      <c r="I324" s="15"/>
      <c r="J324" s="15"/>
    </row>
    <row r="325" spans="1:11" x14ac:dyDescent="0.35">
      <c r="A325" s="25"/>
      <c r="B325" s="15"/>
      <c r="C325" s="15"/>
      <c r="D325" s="15"/>
      <c r="E325" s="16"/>
      <c r="F325" s="15"/>
      <c r="G325" s="15"/>
      <c r="H325" s="16"/>
      <c r="I325" s="15"/>
      <c r="J325" s="15"/>
    </row>
    <row r="326" spans="1:11" x14ac:dyDescent="0.35">
      <c r="A326" s="32"/>
      <c r="B326" s="33"/>
      <c r="C326" s="33"/>
      <c r="D326" s="33"/>
      <c r="E326" s="34"/>
      <c r="F326" s="33"/>
      <c r="G326" s="33"/>
      <c r="H326" s="34"/>
      <c r="I326" s="33"/>
      <c r="J326" s="33"/>
      <c r="K326" s="15"/>
    </row>
    <row r="327" spans="1:11" x14ac:dyDescent="0.35">
      <c r="A327" s="32"/>
      <c r="B327" s="33"/>
      <c r="C327" s="33"/>
      <c r="D327" s="33"/>
      <c r="E327" s="34"/>
      <c r="F327" s="33"/>
      <c r="G327" s="33"/>
      <c r="H327" s="34"/>
      <c r="I327" s="33"/>
      <c r="J327" s="33"/>
    </row>
    <row r="328" spans="1:11" x14ac:dyDescent="0.35">
      <c r="A328" s="35"/>
      <c r="B328" s="33"/>
      <c r="C328" s="33"/>
      <c r="D328" s="33"/>
      <c r="E328" s="36"/>
      <c r="F328" s="33"/>
      <c r="G328" s="33"/>
      <c r="H328" s="36"/>
      <c r="I328" s="33"/>
      <c r="J328" s="33"/>
    </row>
    <row r="329" spans="1:11" x14ac:dyDescent="0.35">
      <c r="A329" s="37"/>
      <c r="B329" s="33"/>
      <c r="C329" s="33"/>
      <c r="D329" s="33"/>
      <c r="E329" s="36"/>
      <c r="F329" s="33"/>
      <c r="G329" s="33"/>
      <c r="H329" s="36"/>
      <c r="I329" s="33"/>
      <c r="J329" s="33"/>
    </row>
    <row r="330" spans="1:11" x14ac:dyDescent="0.35">
      <c r="A330" s="37"/>
      <c r="B330" s="33"/>
      <c r="C330" s="33"/>
      <c r="D330" s="33"/>
      <c r="E330" s="36"/>
      <c r="F330" s="33"/>
      <c r="G330" s="33"/>
      <c r="H330" s="36"/>
      <c r="I330" s="33"/>
      <c r="J330" s="33"/>
    </row>
    <row r="331" spans="1:11" x14ac:dyDescent="0.35">
      <c r="A331" s="35"/>
      <c r="B331" s="33"/>
      <c r="C331" s="33"/>
      <c r="D331" s="33"/>
      <c r="F331" s="33"/>
      <c r="G331" s="33"/>
      <c r="I331" s="33"/>
      <c r="J331" s="33"/>
    </row>
    <row r="332" spans="1:11" x14ac:dyDescent="0.35">
      <c r="A332" s="37"/>
      <c r="B332" s="33"/>
      <c r="C332" s="33"/>
      <c r="D332" s="33"/>
      <c r="F332" s="33"/>
      <c r="G332" s="33"/>
      <c r="I332" s="33"/>
      <c r="J332" s="33"/>
    </row>
    <row r="333" spans="1:11" x14ac:dyDescent="0.35">
      <c r="A333" s="38"/>
      <c r="B333" s="33"/>
      <c r="C333" s="33"/>
      <c r="D333" s="33"/>
      <c r="F333" s="33"/>
      <c r="G333" s="33"/>
      <c r="I333" s="33"/>
      <c r="J333" s="33"/>
    </row>
    <row r="334" spans="1:11" x14ac:dyDescent="0.35">
      <c r="A334" s="37"/>
      <c r="B334" s="33"/>
      <c r="C334" s="33"/>
      <c r="D334" s="33"/>
      <c r="F334" s="33"/>
      <c r="G334" s="33"/>
      <c r="I334" s="33"/>
      <c r="J334" s="33"/>
    </row>
    <row r="335" spans="1:11" x14ac:dyDescent="0.35">
      <c r="A335" s="38"/>
      <c r="B335" s="33"/>
      <c r="C335" s="33"/>
      <c r="D335" s="33"/>
      <c r="F335" s="33"/>
      <c r="G335" s="33"/>
      <c r="I335" s="33"/>
      <c r="J335" s="33"/>
    </row>
    <row r="336" spans="1:11" x14ac:dyDescent="0.35">
      <c r="A336" s="35"/>
      <c r="B336" s="33"/>
      <c r="C336" s="33"/>
      <c r="D336" s="33"/>
      <c r="F336" s="33"/>
      <c r="G336" s="33"/>
      <c r="I336" s="33"/>
      <c r="J336" s="33"/>
    </row>
    <row r="337" spans="1:10" x14ac:dyDescent="0.35">
      <c r="A337" s="38"/>
      <c r="B337" s="33"/>
      <c r="C337" s="33"/>
      <c r="D337" s="33"/>
      <c r="F337" s="33"/>
      <c r="G337" s="33"/>
      <c r="I337" s="33"/>
      <c r="J337" s="33"/>
    </row>
    <row r="338" spans="1:10" x14ac:dyDescent="0.35">
      <c r="A338" s="35"/>
      <c r="B338" s="33"/>
      <c r="C338" s="33"/>
      <c r="D338" s="33"/>
      <c r="F338" s="33"/>
      <c r="G338" s="33"/>
      <c r="I338" s="33"/>
      <c r="J338" s="33"/>
    </row>
    <row r="339" spans="1:10" x14ac:dyDescent="0.35">
      <c r="A339" s="38"/>
      <c r="B339" s="33"/>
      <c r="C339" s="33"/>
      <c r="D339" s="33"/>
      <c r="F339" s="33"/>
      <c r="G339" s="33"/>
      <c r="I339" s="33"/>
      <c r="J339" s="33"/>
    </row>
    <row r="340" spans="1:10" x14ac:dyDescent="0.35">
      <c r="A340" s="38"/>
      <c r="B340" s="33"/>
      <c r="C340" s="33"/>
      <c r="D340" s="33"/>
      <c r="F340" s="33"/>
      <c r="G340" s="33"/>
      <c r="I340" s="33"/>
      <c r="J340" s="33"/>
    </row>
    <row r="341" spans="1:10" x14ac:dyDescent="0.35">
      <c r="A341" s="35"/>
      <c r="B341" s="33"/>
      <c r="C341" s="33"/>
      <c r="D341" s="33"/>
      <c r="F341" s="33"/>
      <c r="G341" s="33"/>
      <c r="I341" s="33"/>
      <c r="J341" s="33"/>
    </row>
    <row r="342" spans="1:10" x14ac:dyDescent="0.35">
      <c r="A342" s="38"/>
      <c r="B342" s="33"/>
      <c r="C342" s="33"/>
      <c r="D342" s="33"/>
      <c r="F342" s="33"/>
      <c r="G342" s="33"/>
      <c r="I342" s="33"/>
      <c r="J342" s="33"/>
    </row>
    <row r="343" spans="1:10" x14ac:dyDescent="0.35">
      <c r="A343" s="38"/>
      <c r="B343" s="33"/>
      <c r="C343" s="33"/>
      <c r="D343" s="33"/>
      <c r="F343" s="33"/>
      <c r="G343" s="33"/>
      <c r="I343" s="33"/>
      <c r="J343" s="33"/>
    </row>
    <row r="344" spans="1:10" x14ac:dyDescent="0.35">
      <c r="A344" s="38"/>
      <c r="B344" s="33"/>
      <c r="C344" s="33"/>
      <c r="D344" s="33"/>
      <c r="F344" s="33"/>
      <c r="G344" s="33"/>
      <c r="I344" s="33"/>
      <c r="J344" s="33"/>
    </row>
    <row r="345" spans="1:10" x14ac:dyDescent="0.35">
      <c r="A345" s="35"/>
      <c r="B345" s="33"/>
      <c r="C345" s="33"/>
      <c r="D345" s="33"/>
      <c r="F345" s="33"/>
      <c r="G345" s="33"/>
      <c r="I345" s="33"/>
      <c r="J345" s="33"/>
    </row>
    <row r="347" spans="1:10" x14ac:dyDescent="0.35">
      <c r="A347" s="32"/>
      <c r="B347" s="33"/>
      <c r="C347" s="33"/>
      <c r="D347" s="33"/>
      <c r="F347" s="33"/>
      <c r="G347" s="33"/>
      <c r="I347" s="33"/>
      <c r="J347" s="33"/>
    </row>
    <row r="348" spans="1:10" x14ac:dyDescent="0.35">
      <c r="A348" s="35"/>
      <c r="B348" s="33"/>
      <c r="C348" s="33"/>
      <c r="D348" s="33"/>
      <c r="F348" s="33"/>
      <c r="G348" s="33"/>
      <c r="I348" s="33"/>
      <c r="J348" s="33"/>
    </row>
    <row r="349" spans="1:10" x14ac:dyDescent="0.35">
      <c r="A349" s="35"/>
      <c r="B349" s="33"/>
      <c r="C349" s="33"/>
      <c r="D349" s="33"/>
      <c r="F349" s="33"/>
      <c r="G349" s="33"/>
      <c r="I349" s="33"/>
      <c r="J349" s="33"/>
    </row>
    <row r="350" spans="1:10" x14ac:dyDescent="0.35">
      <c r="A350" s="35"/>
      <c r="B350" s="33"/>
      <c r="C350" s="33"/>
      <c r="D350" s="33"/>
      <c r="F350" s="33"/>
      <c r="G350" s="33"/>
      <c r="I350" s="33"/>
      <c r="J350" s="33"/>
    </row>
    <row r="351" spans="1:10" x14ac:dyDescent="0.35">
      <c r="A351" s="35"/>
      <c r="B351" s="33"/>
      <c r="C351" s="33"/>
      <c r="D351" s="33"/>
      <c r="F351" s="33"/>
      <c r="G351" s="33"/>
      <c r="I351" s="33"/>
      <c r="J351" s="33"/>
    </row>
    <row r="352" spans="1:10" x14ac:dyDescent="0.35">
      <c r="A352" s="38"/>
      <c r="B352" s="33"/>
      <c r="C352" s="33"/>
      <c r="D352" s="33"/>
      <c r="F352" s="33"/>
      <c r="G352" s="33"/>
      <c r="I352" s="33"/>
      <c r="J352" s="33"/>
    </row>
    <row r="353" spans="1:10" x14ac:dyDescent="0.35">
      <c r="A353" s="38"/>
      <c r="B353" s="33"/>
      <c r="C353" s="33"/>
      <c r="D353" s="33"/>
      <c r="F353" s="33"/>
      <c r="G353" s="33"/>
      <c r="I353" s="33"/>
      <c r="J353" s="33"/>
    </row>
    <row r="354" spans="1:10" x14ac:dyDescent="0.35">
      <c r="A354" s="38"/>
      <c r="B354" s="33"/>
      <c r="C354" s="33"/>
      <c r="D354" s="33"/>
      <c r="F354" s="33"/>
      <c r="G354" s="33"/>
      <c r="I354" s="33"/>
      <c r="J354" s="33"/>
    </row>
    <row r="355" spans="1:10" x14ac:dyDescent="0.35">
      <c r="A355" s="35"/>
      <c r="B355" s="33"/>
      <c r="C355" s="33"/>
      <c r="D355" s="33"/>
      <c r="F355" s="33"/>
      <c r="G355" s="33"/>
      <c r="I355" s="33"/>
      <c r="J355" s="33"/>
    </row>
  </sheetData>
  <mergeCells count="3">
    <mergeCell ref="B7:D7"/>
    <mergeCell ref="F7:J7"/>
    <mergeCell ref="F8:G8"/>
  </mergeCells>
  <hyperlinks>
    <hyperlink ref="J4" r:id="rId1" xr:uid="{68BDDB6B-5FFC-44FE-BA91-1D147A99DF6A}"/>
    <hyperlink ref="I4" r:id="rId2" xr:uid="{EEA06DB8-163C-4D85-9ADD-C97C081B91C9}"/>
  </hyperlinks>
  <pageMargins left="0.7" right="0.7" top="0.75" bottom="0.75" header="0.3" footer="0.3"/>
  <pageSetup paperSize="9"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0B0C8D-7703-4A55-9186-1FE651B2532F}">
  <dimension ref="A1:K356"/>
  <sheetViews>
    <sheetView workbookViewId="0"/>
  </sheetViews>
  <sheetFormatPr defaultRowHeight="14.5" x14ac:dyDescent="0.35"/>
  <cols>
    <col min="1" max="1" width="86.1796875" customWidth="1"/>
    <col min="4" max="4" width="10.54296875" customWidth="1"/>
    <col min="5" max="5" width="1.81640625" customWidth="1"/>
    <col min="6" max="6" width="11.1796875" customWidth="1"/>
    <col min="7" max="7" width="11.453125" customWidth="1"/>
    <col min="8" max="8" width="1.453125" customWidth="1"/>
  </cols>
  <sheetData>
    <row r="1" spans="1:11" ht="14.25" customHeight="1" x14ac:dyDescent="0.35">
      <c r="A1" s="1" t="s">
        <v>0</v>
      </c>
      <c r="B1" s="2"/>
      <c r="C1" s="2"/>
      <c r="D1" s="2"/>
      <c r="E1" s="2"/>
      <c r="F1" s="2"/>
      <c r="G1" s="2"/>
      <c r="H1" s="2"/>
      <c r="I1" s="2"/>
      <c r="J1" s="3" t="s">
        <v>102</v>
      </c>
      <c r="K1" s="2"/>
    </row>
    <row r="2" spans="1:11" ht="14.25" customHeight="1" x14ac:dyDescent="0.35">
      <c r="A2" s="4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 ht="14.25" customHeight="1" x14ac:dyDescent="0.35">
      <c r="A3" s="2"/>
      <c r="B3" s="2"/>
      <c r="C3" s="2"/>
      <c r="D3" s="2"/>
      <c r="E3" s="2"/>
      <c r="F3" s="2"/>
      <c r="G3" s="2"/>
      <c r="H3" s="2"/>
      <c r="I3" s="4"/>
      <c r="J3" s="4"/>
      <c r="K3" s="2"/>
    </row>
    <row r="4" spans="1:11" ht="15" customHeight="1" x14ac:dyDescent="0.35">
      <c r="A4" s="5" t="s">
        <v>2</v>
      </c>
      <c r="B4" s="2"/>
      <c r="C4" s="2"/>
      <c r="D4" s="2"/>
      <c r="E4" s="2"/>
      <c r="F4" s="2"/>
      <c r="G4" s="2"/>
      <c r="H4" s="2"/>
      <c r="I4" s="6" t="s">
        <v>3</v>
      </c>
      <c r="J4" s="7" t="s">
        <v>4</v>
      </c>
      <c r="K4" s="2"/>
    </row>
    <row r="5" spans="1:11" ht="14.25" customHeight="1" x14ac:dyDescent="0.35">
      <c r="A5" s="2"/>
      <c r="B5" s="8"/>
      <c r="C5" s="8"/>
      <c r="D5" s="8"/>
      <c r="E5" s="2"/>
      <c r="F5" s="2"/>
      <c r="G5" s="2"/>
      <c r="H5" s="2"/>
      <c r="I5" s="2"/>
      <c r="J5" s="2"/>
      <c r="K5" s="2"/>
    </row>
    <row r="6" spans="1:11" ht="44.25" customHeight="1" x14ac:dyDescent="0.35">
      <c r="A6" s="5" t="str">
        <f>[1]CubeValue!B6</f>
        <v>Efnahagsyfirlit verðbréfasjóða / Balance sheet of mutual funds</v>
      </c>
      <c r="B6" s="1"/>
      <c r="C6" s="1"/>
      <c r="D6" s="1"/>
      <c r="E6" s="1"/>
      <c r="F6" s="1"/>
      <c r="G6" s="1"/>
      <c r="H6" s="1"/>
      <c r="I6" s="1"/>
      <c r="J6" s="1"/>
      <c r="K6" s="2"/>
    </row>
    <row r="7" spans="1:11" ht="14.25" customHeight="1" x14ac:dyDescent="0.35">
      <c r="A7" s="1"/>
      <c r="B7" s="49" t="s">
        <v>5</v>
      </c>
      <c r="C7" s="50"/>
      <c r="D7" s="50"/>
      <c r="E7" s="1"/>
      <c r="F7" s="49" t="s">
        <v>6</v>
      </c>
      <c r="G7" s="50"/>
      <c r="H7" s="50"/>
      <c r="I7" s="50"/>
      <c r="J7" s="50"/>
      <c r="K7" s="2"/>
    </row>
    <row r="8" spans="1:11" ht="14.25" customHeight="1" x14ac:dyDescent="0.35">
      <c r="A8" s="1"/>
      <c r="B8" s="40" t="s">
        <v>7</v>
      </c>
      <c r="C8" s="40">
        <v>45657</v>
      </c>
      <c r="D8" s="40">
        <v>45688</v>
      </c>
      <c r="E8" s="41"/>
      <c r="F8" s="48" t="s">
        <v>103</v>
      </c>
      <c r="G8" s="48"/>
      <c r="H8" s="41"/>
      <c r="I8" s="42" t="s">
        <v>104</v>
      </c>
      <c r="J8" s="42" t="s">
        <v>105</v>
      </c>
      <c r="K8" s="2"/>
    </row>
    <row r="9" spans="1:11" ht="14.25" customHeight="1" x14ac:dyDescent="0.35">
      <c r="A9" s="1" t="s">
        <v>8</v>
      </c>
      <c r="B9" s="43">
        <v>2024</v>
      </c>
      <c r="C9" s="43">
        <v>2024</v>
      </c>
      <c r="D9" s="43">
        <v>2024</v>
      </c>
      <c r="E9" s="43"/>
      <c r="F9" s="43">
        <v>2024</v>
      </c>
      <c r="G9" s="43">
        <v>2025</v>
      </c>
      <c r="H9" s="43"/>
      <c r="I9" s="44" t="s">
        <v>105</v>
      </c>
      <c r="J9" s="44" t="s">
        <v>106</v>
      </c>
      <c r="K9" s="2"/>
    </row>
    <row r="10" spans="1:11" x14ac:dyDescent="0.35">
      <c r="A10" s="9" t="s">
        <v>13</v>
      </c>
      <c r="B10" s="29" vm="1165">
        <v>155670.59349800003</v>
      </c>
      <c r="C10" s="29" vm="1165">
        <v>155670.59349800003</v>
      </c>
      <c r="D10" s="29" vm="1545">
        <v>159528.58240000001</v>
      </c>
      <c r="E10" s="30"/>
      <c r="F10" s="29">
        <v>1215.0058271795569</v>
      </c>
      <c r="G10" s="29">
        <v>3857.9889019999828</v>
      </c>
      <c r="H10" s="30"/>
      <c r="I10" s="29">
        <v>-15289.679116431042</v>
      </c>
      <c r="J10" s="29">
        <v>4511.9598318948701</v>
      </c>
    </row>
    <row r="11" spans="1:11" x14ac:dyDescent="0.35">
      <c r="A11" s="10" t="s">
        <v>14</v>
      </c>
      <c r="B11" s="29" vm="1166">
        <v>155670.59349800003</v>
      </c>
      <c r="C11" s="29" vm="1166">
        <v>155670.59349800003</v>
      </c>
      <c r="D11" s="29" vm="1546">
        <v>159528.58240000001</v>
      </c>
      <c r="E11" s="30"/>
      <c r="F11" s="29">
        <v>1215.0058271795569</v>
      </c>
      <c r="G11" s="29">
        <v>3857.9889019999828</v>
      </c>
      <c r="H11" s="30"/>
      <c r="I11" s="29">
        <v>-15289.679116431042</v>
      </c>
      <c r="J11" s="29">
        <v>4511.9598318948701</v>
      </c>
    </row>
    <row r="12" spans="1:11" x14ac:dyDescent="0.35">
      <c r="A12" s="11" t="s">
        <v>9</v>
      </c>
      <c r="B12" s="29" vm="1167">
        <v>5232.4427169999999</v>
      </c>
      <c r="C12" s="29" vm="1167">
        <v>5232.4427169999999</v>
      </c>
      <c r="D12" s="29" vm="1547">
        <v>5836.7467059999999</v>
      </c>
      <c r="E12" s="30"/>
      <c r="F12" s="29">
        <v>-1219.3530721952993</v>
      </c>
      <c r="G12" s="29">
        <v>604.303989</v>
      </c>
      <c r="H12" s="30"/>
      <c r="I12" s="29">
        <v>-848.34871974270027</v>
      </c>
      <c r="J12" s="29">
        <v>550.74343724469963</v>
      </c>
    </row>
    <row r="13" spans="1:11" s="31" customFormat="1" x14ac:dyDescent="0.35">
      <c r="A13" s="12" t="s">
        <v>10</v>
      </c>
      <c r="B13" s="29" vm="1168">
        <v>4109.4317169999995</v>
      </c>
      <c r="C13" s="29" vm="1168">
        <v>4109.4317169999995</v>
      </c>
      <c r="D13" s="29" vm="1548">
        <v>4066.0327060000004</v>
      </c>
      <c r="E13" s="30"/>
      <c r="F13" s="29">
        <v>-1946.0179351952993</v>
      </c>
      <c r="G13" s="29">
        <v>-43.399010999999064</v>
      </c>
      <c r="H13" s="30"/>
      <c r="I13" s="29">
        <v>-459.19624374270006</v>
      </c>
      <c r="J13" s="29">
        <v>981.98761324470024</v>
      </c>
    </row>
    <row r="14" spans="1:11" s="31" customFormat="1" x14ac:dyDescent="0.35">
      <c r="A14" s="13" t="s">
        <v>15</v>
      </c>
      <c r="B14" s="29" vm="1169">
        <v>3668.8914440000003</v>
      </c>
      <c r="C14" s="29" vm="1169">
        <v>3668.8914440000003</v>
      </c>
      <c r="D14" s="29" vm="1549">
        <v>3788.4775</v>
      </c>
      <c r="E14" s="30"/>
      <c r="F14" s="29">
        <v>-1741.4033513952995</v>
      </c>
      <c r="G14" s="29">
        <v>119.58605599999964</v>
      </c>
      <c r="H14" s="30"/>
      <c r="I14" s="29">
        <v>-437.8145822427</v>
      </c>
      <c r="J14" s="29">
        <v>867.61751644469996</v>
      </c>
    </row>
    <row r="15" spans="1:11" x14ac:dyDescent="0.35">
      <c r="A15" s="14" t="s">
        <v>16</v>
      </c>
      <c r="B15" s="15" vm="1170">
        <v>3668.8914440000003</v>
      </c>
      <c r="C15" s="15" vm="1170">
        <v>3668.8914440000003</v>
      </c>
      <c r="D15" s="15" vm="1550">
        <v>3788.4775</v>
      </c>
      <c r="E15" s="16"/>
      <c r="F15" s="15">
        <v>-1741.4033513952995</v>
      </c>
      <c r="G15" s="15">
        <v>119.58605599999964</v>
      </c>
      <c r="H15" s="16"/>
      <c r="I15" s="15">
        <v>-437.94758224269981</v>
      </c>
      <c r="J15" s="15">
        <v>867.75051644469977</v>
      </c>
    </row>
    <row r="16" spans="1:11" x14ac:dyDescent="0.35">
      <c r="A16" s="14" t="s">
        <v>17</v>
      </c>
      <c r="B16" s="15">
        <v>0</v>
      </c>
      <c r="C16" s="15">
        <v>0</v>
      </c>
      <c r="D16" s="15">
        <v>0</v>
      </c>
      <c r="E16" s="16"/>
      <c r="F16" s="15">
        <v>0</v>
      </c>
      <c r="G16" s="15">
        <v>0</v>
      </c>
      <c r="H16" s="16"/>
      <c r="I16" s="15">
        <v>0.13300000000000001</v>
      </c>
      <c r="J16" s="15">
        <v>-0.13300000000000001</v>
      </c>
    </row>
    <row r="17" spans="1:10" x14ac:dyDescent="0.35">
      <c r="A17" s="13" t="s">
        <v>18</v>
      </c>
      <c r="B17" s="29" vm="1171">
        <v>440.54027300000007</v>
      </c>
      <c r="C17" s="29" vm="1171">
        <v>440.54027300000007</v>
      </c>
      <c r="D17" s="29" vm="1551">
        <v>277.555206</v>
      </c>
      <c r="E17" s="30"/>
      <c r="F17" s="29">
        <v>-204.61458379999996</v>
      </c>
      <c r="G17" s="29">
        <v>-162.98506700000007</v>
      </c>
      <c r="H17" s="30"/>
      <c r="I17" s="29">
        <v>-21.381661500000035</v>
      </c>
      <c r="J17" s="29">
        <v>114.37009680000003</v>
      </c>
    </row>
    <row r="18" spans="1:10" x14ac:dyDescent="0.35">
      <c r="A18" s="14" t="s">
        <v>16</v>
      </c>
      <c r="B18" s="15" vm="1172">
        <v>440.54027300000007</v>
      </c>
      <c r="C18" s="15" vm="1172">
        <v>440.54027300000007</v>
      </c>
      <c r="D18" s="15" vm="1552">
        <v>277.555206</v>
      </c>
      <c r="E18" s="16"/>
      <c r="F18" s="15">
        <v>-204.61458379999996</v>
      </c>
      <c r="G18" s="15">
        <v>-162.98506700000007</v>
      </c>
      <c r="H18" s="16"/>
      <c r="I18" s="15">
        <v>-21.381661500000035</v>
      </c>
      <c r="J18" s="15">
        <v>114.37009680000003</v>
      </c>
    </row>
    <row r="19" spans="1:10" x14ac:dyDescent="0.35">
      <c r="A19" s="14" t="s">
        <v>17</v>
      </c>
      <c r="B19" s="15">
        <v>0</v>
      </c>
      <c r="C19" s="15">
        <v>0</v>
      </c>
      <c r="D19" s="15">
        <v>0</v>
      </c>
      <c r="E19" s="16"/>
      <c r="F19" s="15">
        <v>0</v>
      </c>
      <c r="G19" s="15">
        <v>0</v>
      </c>
      <c r="H19" s="16"/>
      <c r="I19" s="15">
        <v>0</v>
      </c>
      <c r="J19" s="15">
        <v>0</v>
      </c>
    </row>
    <row r="20" spans="1:10" x14ac:dyDescent="0.35">
      <c r="A20" s="12" t="s">
        <v>11</v>
      </c>
      <c r="B20" s="29" vm="1173">
        <v>1123.011</v>
      </c>
      <c r="C20" s="29" vm="1173">
        <v>1123.011</v>
      </c>
      <c r="D20" s="29" vm="1553">
        <v>1770.7139999999999</v>
      </c>
      <c r="E20" s="30"/>
      <c r="F20" s="29">
        <v>726.66486299999997</v>
      </c>
      <c r="G20" s="29">
        <v>647.70299999999997</v>
      </c>
      <c r="H20" s="30"/>
      <c r="I20" s="29">
        <v>-389.15247599999975</v>
      </c>
      <c r="J20" s="29">
        <v>-431.24417600000015</v>
      </c>
    </row>
    <row r="21" spans="1:10" s="31" customFormat="1" x14ac:dyDescent="0.35">
      <c r="A21" s="13" t="s">
        <v>19</v>
      </c>
      <c r="B21" s="29">
        <v>0</v>
      </c>
      <c r="C21" s="29">
        <v>0</v>
      </c>
      <c r="D21" s="29">
        <v>0</v>
      </c>
      <c r="E21" s="30"/>
      <c r="F21" s="29">
        <v>0</v>
      </c>
      <c r="G21" s="29">
        <v>0</v>
      </c>
      <c r="H21" s="30"/>
      <c r="I21" s="29">
        <v>0</v>
      </c>
      <c r="J21" s="29">
        <v>0</v>
      </c>
    </row>
    <row r="22" spans="1:10" x14ac:dyDescent="0.35">
      <c r="A22" s="14" t="s">
        <v>16</v>
      </c>
      <c r="B22" s="15">
        <v>0</v>
      </c>
      <c r="C22" s="15">
        <v>0</v>
      </c>
      <c r="D22" s="15">
        <v>0</v>
      </c>
      <c r="E22" s="16"/>
      <c r="F22" s="15">
        <v>0</v>
      </c>
      <c r="G22" s="15">
        <v>0</v>
      </c>
      <c r="H22" s="16"/>
      <c r="I22" s="15">
        <v>0</v>
      </c>
      <c r="J22" s="15">
        <v>0</v>
      </c>
    </row>
    <row r="23" spans="1:10" x14ac:dyDescent="0.35">
      <c r="A23" s="14" t="s">
        <v>17</v>
      </c>
      <c r="B23" s="15">
        <v>0</v>
      </c>
      <c r="C23" s="15">
        <v>0</v>
      </c>
      <c r="D23" s="15">
        <v>0</v>
      </c>
      <c r="E23" s="16"/>
      <c r="F23" s="15">
        <v>0</v>
      </c>
      <c r="G23" s="15">
        <v>0</v>
      </c>
      <c r="H23" s="16"/>
      <c r="I23" s="15">
        <v>0</v>
      </c>
      <c r="J23" s="15">
        <v>0</v>
      </c>
    </row>
    <row r="24" spans="1:10" x14ac:dyDescent="0.35">
      <c r="A24" s="13" t="s">
        <v>20</v>
      </c>
      <c r="B24" s="29" vm="1174">
        <v>1123.011</v>
      </c>
      <c r="C24" s="29" vm="1174">
        <v>1123.011</v>
      </c>
      <c r="D24" s="29" vm="1554">
        <v>1770.7139999999999</v>
      </c>
      <c r="E24" s="30"/>
      <c r="F24" s="29">
        <v>726.66486299999997</v>
      </c>
      <c r="G24" s="29">
        <v>647.70299999999997</v>
      </c>
      <c r="H24" s="30"/>
      <c r="I24" s="29">
        <v>-389.15247599999975</v>
      </c>
      <c r="J24" s="29">
        <v>-431.24417600000015</v>
      </c>
    </row>
    <row r="25" spans="1:10" x14ac:dyDescent="0.35">
      <c r="A25" s="14" t="s">
        <v>16</v>
      </c>
      <c r="B25" s="15" vm="1175">
        <v>1123.011</v>
      </c>
      <c r="C25" s="15" vm="1175">
        <v>1123.011</v>
      </c>
      <c r="D25" s="15" vm="1555">
        <v>1770.7139999999999</v>
      </c>
      <c r="E25" s="16"/>
      <c r="F25" s="15">
        <v>726.66486299999997</v>
      </c>
      <c r="G25" s="15">
        <v>647.70299999999997</v>
      </c>
      <c r="H25" s="16"/>
      <c r="I25" s="15">
        <v>-389.15247599999975</v>
      </c>
      <c r="J25" s="15">
        <v>-431.24417600000015</v>
      </c>
    </row>
    <row r="26" spans="1:10" x14ac:dyDescent="0.35">
      <c r="A26" s="14" t="s">
        <v>17</v>
      </c>
      <c r="B26" s="15">
        <v>0</v>
      </c>
      <c r="C26" s="15">
        <v>0</v>
      </c>
      <c r="D26" s="15">
        <v>0</v>
      </c>
      <c r="E26" s="16"/>
      <c r="F26" s="15">
        <v>0</v>
      </c>
      <c r="G26" s="15">
        <v>0</v>
      </c>
      <c r="H26" s="16"/>
      <c r="I26" s="15">
        <v>0</v>
      </c>
      <c r="J26" s="15">
        <v>0</v>
      </c>
    </row>
    <row r="27" spans="1:10" x14ac:dyDescent="0.35">
      <c r="A27" s="11" t="s">
        <v>21</v>
      </c>
      <c r="B27" s="29" vm="1176">
        <v>124623.40242300001</v>
      </c>
      <c r="C27" s="29" vm="1176">
        <v>124623.40242300001</v>
      </c>
      <c r="D27" s="29" vm="1556">
        <v>125715.24230899998</v>
      </c>
      <c r="E27" s="30"/>
      <c r="F27" s="29">
        <v>-317.38707800002885</v>
      </c>
      <c r="G27" s="29">
        <v>1091.8398859999725</v>
      </c>
      <c r="H27" s="30"/>
      <c r="I27" s="29">
        <v>-15180.244367999985</v>
      </c>
      <c r="J27" s="29">
        <v>-172.6731609999988</v>
      </c>
    </row>
    <row r="28" spans="1:10" s="31" customFormat="1" x14ac:dyDescent="0.35">
      <c r="A28" s="12" t="s">
        <v>22</v>
      </c>
      <c r="B28" s="29" vm="1177">
        <v>83960.080643000008</v>
      </c>
      <c r="C28" s="29" vm="1177">
        <v>83960.080643000008</v>
      </c>
      <c r="D28" s="29" vm="1557">
        <v>86144.437815000012</v>
      </c>
      <c r="E28" s="30"/>
      <c r="F28" s="29">
        <v>-60.934691000002204</v>
      </c>
      <c r="G28" s="29">
        <v>2184.3571720000036</v>
      </c>
      <c r="H28" s="30"/>
      <c r="I28" s="29">
        <v>-16111.887815000009</v>
      </c>
      <c r="J28" s="29">
        <v>-6785.0291859999707</v>
      </c>
    </row>
    <row r="29" spans="1:10" x14ac:dyDescent="0.35">
      <c r="A29" s="14" t="s">
        <v>23</v>
      </c>
      <c r="B29" s="15" vm="1178">
        <v>163.42241099999998</v>
      </c>
      <c r="C29" s="15" vm="1178">
        <v>163.42241099999998</v>
      </c>
      <c r="D29" s="15" vm="1558">
        <v>165.51652900000002</v>
      </c>
      <c r="E29" s="16"/>
      <c r="F29" s="15">
        <v>41.68383300000005</v>
      </c>
      <c r="G29" s="15">
        <v>2.0941180000000372</v>
      </c>
      <c r="H29" s="16"/>
      <c r="I29" s="15">
        <v>-21295.085348000001</v>
      </c>
      <c r="J29" s="15">
        <v>-5818.1429449999987</v>
      </c>
    </row>
    <row r="30" spans="1:10" x14ac:dyDescent="0.35">
      <c r="A30" s="14" t="s">
        <v>24</v>
      </c>
      <c r="B30" s="15" vm="1179">
        <v>83796.658231999987</v>
      </c>
      <c r="C30" s="15" vm="1179">
        <v>83796.658231999987</v>
      </c>
      <c r="D30" s="15" vm="1559">
        <v>85978.921286000012</v>
      </c>
      <c r="E30" s="16"/>
      <c r="F30" s="15">
        <v>-102.61852399999043</v>
      </c>
      <c r="G30" s="15">
        <v>2182.2630540000246</v>
      </c>
      <c r="H30" s="16"/>
      <c r="I30" s="15">
        <v>5183.1975330000132</v>
      </c>
      <c r="J30" s="15">
        <v>-966.8862409999856</v>
      </c>
    </row>
    <row r="31" spans="1:10" x14ac:dyDescent="0.35">
      <c r="A31" s="17" t="s">
        <v>25</v>
      </c>
      <c r="B31" s="15" vm="1180">
        <v>83796.658231999987</v>
      </c>
      <c r="C31" s="15" vm="1180">
        <v>83796.658231999987</v>
      </c>
      <c r="D31" s="15" vm="1560">
        <v>85978.921286000012</v>
      </c>
      <c r="E31" s="16"/>
      <c r="F31" s="15">
        <v>-102.61852399999043</v>
      </c>
      <c r="G31" s="15">
        <v>2182.2630540000246</v>
      </c>
      <c r="H31" s="16"/>
      <c r="I31" s="15">
        <v>5183.1975330000132</v>
      </c>
      <c r="J31" s="15">
        <v>-966.8862409999856</v>
      </c>
    </row>
    <row r="32" spans="1:10" x14ac:dyDescent="0.35">
      <c r="A32" s="18" t="s">
        <v>26</v>
      </c>
      <c r="B32" s="15" vm="1181">
        <v>1268.7563280000002</v>
      </c>
      <c r="C32" s="15" vm="1181">
        <v>1268.7563280000002</v>
      </c>
      <c r="D32" s="15" vm="1561">
        <v>1307.3091200000001</v>
      </c>
      <c r="E32" s="16"/>
      <c r="F32" s="15">
        <v>3.2292489999999816</v>
      </c>
      <c r="G32" s="15">
        <v>38.552791999999954</v>
      </c>
      <c r="H32" s="16"/>
      <c r="I32" s="15">
        <v>9.3144349999998894</v>
      </c>
      <c r="J32" s="15">
        <v>478.62946300000021</v>
      </c>
    </row>
    <row r="33" spans="1:10" x14ac:dyDescent="0.35">
      <c r="A33" s="18" t="s">
        <v>27</v>
      </c>
      <c r="B33" s="15" vm="1182">
        <v>2204.067</v>
      </c>
      <c r="C33" s="15" vm="1182">
        <v>2204.067</v>
      </c>
      <c r="D33" s="15" vm="1562">
        <v>2223.8150000000001</v>
      </c>
      <c r="E33" s="16"/>
      <c r="F33" s="15">
        <v>-19.908887999999934</v>
      </c>
      <c r="G33" s="15">
        <v>19.748000000000047</v>
      </c>
      <c r="H33" s="16"/>
      <c r="I33" s="15">
        <v>-975.8963090000002</v>
      </c>
      <c r="J33" s="15">
        <v>-474.32343200000014</v>
      </c>
    </row>
    <row r="34" spans="1:10" x14ac:dyDescent="0.35">
      <c r="A34" s="19" t="s">
        <v>16</v>
      </c>
      <c r="B34" s="15" vm="1183">
        <v>1290.1189999999999</v>
      </c>
      <c r="C34" s="15" vm="1183">
        <v>1290.1189999999999</v>
      </c>
      <c r="D34" s="15" vm="1563">
        <v>1306.845</v>
      </c>
      <c r="E34" s="16"/>
      <c r="F34" s="15">
        <v>-31.191490999999814</v>
      </c>
      <c r="G34" s="15">
        <v>16.726000000000113</v>
      </c>
      <c r="H34" s="16"/>
      <c r="I34" s="15">
        <v>-770.29776799999968</v>
      </c>
      <c r="J34" s="15">
        <v>-292.84404300000006</v>
      </c>
    </row>
    <row r="35" spans="1:10" x14ac:dyDescent="0.35">
      <c r="A35" s="19" t="s">
        <v>28</v>
      </c>
      <c r="B35" s="15">
        <v>0</v>
      </c>
      <c r="C35" s="15">
        <v>0</v>
      </c>
      <c r="D35" s="15">
        <v>0</v>
      </c>
      <c r="E35" s="16"/>
      <c r="F35" s="15">
        <v>0</v>
      </c>
      <c r="G35" s="15">
        <v>0</v>
      </c>
      <c r="H35" s="16"/>
      <c r="I35" s="15">
        <v>0</v>
      </c>
      <c r="J35" s="15">
        <v>0</v>
      </c>
    </row>
    <row r="36" spans="1:10" x14ac:dyDescent="0.35">
      <c r="A36" s="19" t="s">
        <v>29</v>
      </c>
      <c r="B36" s="15">
        <v>0</v>
      </c>
      <c r="C36" s="15">
        <v>0</v>
      </c>
      <c r="D36" s="15">
        <v>0</v>
      </c>
      <c r="E36" s="16"/>
      <c r="F36" s="15">
        <v>0</v>
      </c>
      <c r="G36" s="15">
        <v>0</v>
      </c>
      <c r="H36" s="16"/>
      <c r="I36" s="15">
        <v>0</v>
      </c>
      <c r="J36" s="15">
        <v>0</v>
      </c>
    </row>
    <row r="37" spans="1:10" x14ac:dyDescent="0.35">
      <c r="A37" s="19" t="s">
        <v>30</v>
      </c>
      <c r="B37" s="15" vm="1184">
        <v>101.33199999999999</v>
      </c>
      <c r="C37" s="15" vm="1184">
        <v>101.33199999999999</v>
      </c>
      <c r="D37" s="15" vm="1564">
        <v>101.67400000000001</v>
      </c>
      <c r="E37" s="16"/>
      <c r="F37" s="15">
        <v>2.6741399999999942</v>
      </c>
      <c r="G37" s="15">
        <v>0.34200000000001296</v>
      </c>
      <c r="H37" s="16"/>
      <c r="I37" s="15">
        <v>-1.7556830000000048</v>
      </c>
      <c r="J37" s="15">
        <v>26.306829000000008</v>
      </c>
    </row>
    <row r="38" spans="1:10" x14ac:dyDescent="0.35">
      <c r="A38" s="19" t="s">
        <v>31</v>
      </c>
      <c r="B38" s="15" vm="1185">
        <v>812.61599999999999</v>
      </c>
      <c r="C38" s="15" vm="1185">
        <v>812.61599999999999</v>
      </c>
      <c r="D38" s="15" vm="1565">
        <v>815.29600000000005</v>
      </c>
      <c r="E38" s="16"/>
      <c r="F38" s="15">
        <v>8.7908619999999473</v>
      </c>
      <c r="G38" s="15">
        <v>2.6800000000000637</v>
      </c>
      <c r="H38" s="16"/>
      <c r="I38" s="15">
        <v>-161.74418400000002</v>
      </c>
      <c r="J38" s="15">
        <v>-165.56518999999992</v>
      </c>
    </row>
    <row r="39" spans="1:10" x14ac:dyDescent="0.35">
      <c r="A39" s="19" t="s">
        <v>32</v>
      </c>
      <c r="B39" s="15">
        <v>0</v>
      </c>
      <c r="C39" s="15">
        <v>0</v>
      </c>
      <c r="D39" s="15">
        <v>0</v>
      </c>
      <c r="E39" s="16"/>
      <c r="F39" s="15">
        <v>0</v>
      </c>
      <c r="G39" s="15">
        <v>0</v>
      </c>
      <c r="H39" s="16"/>
      <c r="I39" s="15">
        <v>0</v>
      </c>
      <c r="J39" s="15">
        <v>0</v>
      </c>
    </row>
    <row r="40" spans="1:10" x14ac:dyDescent="0.35">
      <c r="A40" s="19" t="s">
        <v>33</v>
      </c>
      <c r="B40" s="15">
        <v>0</v>
      </c>
      <c r="C40" s="15">
        <v>0</v>
      </c>
      <c r="D40" s="15">
        <v>0</v>
      </c>
      <c r="E40" s="16"/>
      <c r="F40" s="15">
        <v>0</v>
      </c>
      <c r="G40" s="15">
        <v>0</v>
      </c>
      <c r="H40" s="16"/>
      <c r="I40" s="15">
        <v>0</v>
      </c>
      <c r="J40" s="15">
        <v>0</v>
      </c>
    </row>
    <row r="41" spans="1:10" x14ac:dyDescent="0.35">
      <c r="A41" s="19" t="s">
        <v>34</v>
      </c>
      <c r="B41" s="15">
        <v>0</v>
      </c>
      <c r="C41" s="15">
        <v>0</v>
      </c>
      <c r="D41" s="15">
        <v>0</v>
      </c>
      <c r="E41" s="16"/>
      <c r="F41" s="15">
        <v>-0.18239900000000375</v>
      </c>
      <c r="G41" s="15">
        <v>0</v>
      </c>
      <c r="H41" s="16"/>
      <c r="I41" s="15">
        <v>-42.09867400000001</v>
      </c>
      <c r="J41" s="15">
        <v>-42.221027999999997</v>
      </c>
    </row>
    <row r="42" spans="1:10" x14ac:dyDescent="0.35">
      <c r="A42" s="19" t="s">
        <v>35</v>
      </c>
      <c r="B42" s="15">
        <v>0</v>
      </c>
      <c r="C42" s="15">
        <v>0</v>
      </c>
      <c r="D42" s="15">
        <v>0</v>
      </c>
      <c r="E42" s="16"/>
      <c r="F42" s="15">
        <v>0</v>
      </c>
      <c r="G42" s="15">
        <v>0</v>
      </c>
      <c r="H42" s="16"/>
      <c r="I42" s="15">
        <v>0</v>
      </c>
      <c r="J42" s="15">
        <v>0</v>
      </c>
    </row>
    <row r="43" spans="1:10" x14ac:dyDescent="0.35">
      <c r="A43" s="18" t="s">
        <v>36</v>
      </c>
      <c r="B43" s="15" vm="1186">
        <v>80323.834904000003</v>
      </c>
      <c r="C43" s="15" vm="1186">
        <v>80323.834904000003</v>
      </c>
      <c r="D43" s="15" vm="1566">
        <v>82447.797166000004</v>
      </c>
      <c r="E43" s="16"/>
      <c r="F43" s="15">
        <v>-85.938884999995935</v>
      </c>
      <c r="G43" s="15">
        <v>2123.9622620000009</v>
      </c>
      <c r="H43" s="16"/>
      <c r="I43" s="15">
        <v>6149.7794069999945</v>
      </c>
      <c r="J43" s="15">
        <v>-971.19227199998568</v>
      </c>
    </row>
    <row r="44" spans="1:10" x14ac:dyDescent="0.35">
      <c r="A44" s="19" t="s">
        <v>37</v>
      </c>
      <c r="B44" s="15" vm="1187">
        <v>80228.73045399999</v>
      </c>
      <c r="C44" s="15" vm="1187">
        <v>80228.73045399999</v>
      </c>
      <c r="D44" s="15" vm="1567">
        <v>82339.295383000004</v>
      </c>
      <c r="E44" s="16"/>
      <c r="F44" s="15">
        <v>-88.740974999993341</v>
      </c>
      <c r="G44" s="15">
        <v>2110.5649290000147</v>
      </c>
      <c r="H44" s="16"/>
      <c r="I44" s="15">
        <v>6193.3167380000086</v>
      </c>
      <c r="J44" s="15">
        <v>-894.85563999999431</v>
      </c>
    </row>
    <row r="45" spans="1:10" x14ac:dyDescent="0.35">
      <c r="A45" s="19" t="s">
        <v>38</v>
      </c>
      <c r="B45" s="15" vm="1188">
        <v>95.10445</v>
      </c>
      <c r="C45" s="15" vm="1188">
        <v>95.10445</v>
      </c>
      <c r="D45" s="15" vm="1568">
        <v>108.50178299999999</v>
      </c>
      <c r="E45" s="16"/>
      <c r="F45" s="15">
        <v>2.8020900000000211</v>
      </c>
      <c r="G45" s="15">
        <v>13.397332999999989</v>
      </c>
      <c r="H45" s="16"/>
      <c r="I45" s="15">
        <v>-43.537331000000023</v>
      </c>
      <c r="J45" s="15">
        <v>-76.336632000000009</v>
      </c>
    </row>
    <row r="46" spans="1:10" x14ac:dyDescent="0.35">
      <c r="A46" s="18" t="s">
        <v>39</v>
      </c>
      <c r="B46" s="15">
        <v>0</v>
      </c>
      <c r="C46" s="15">
        <v>0</v>
      </c>
      <c r="D46" s="15">
        <v>0</v>
      </c>
      <c r="E46" s="16"/>
      <c r="F46" s="15">
        <v>0</v>
      </c>
      <c r="G46" s="15">
        <v>0</v>
      </c>
      <c r="H46" s="16"/>
      <c r="I46" s="15">
        <v>0</v>
      </c>
      <c r="J46" s="15">
        <v>0</v>
      </c>
    </row>
    <row r="47" spans="1:10" x14ac:dyDescent="0.35">
      <c r="A47" s="17" t="s">
        <v>40</v>
      </c>
      <c r="B47" s="15">
        <v>0</v>
      </c>
      <c r="C47" s="15">
        <v>0</v>
      </c>
      <c r="D47" s="15">
        <v>0</v>
      </c>
      <c r="E47" s="16"/>
      <c r="F47" s="15">
        <v>0</v>
      </c>
      <c r="G47" s="15">
        <v>0</v>
      </c>
      <c r="H47" s="16"/>
      <c r="I47" s="15">
        <v>0</v>
      </c>
      <c r="J47" s="15">
        <v>0</v>
      </c>
    </row>
    <row r="48" spans="1:10" x14ac:dyDescent="0.35">
      <c r="A48" s="12" t="s">
        <v>41</v>
      </c>
      <c r="B48" s="29" vm="1189">
        <v>40663.321779999998</v>
      </c>
      <c r="C48" s="29" vm="1189">
        <v>40663.321779999998</v>
      </c>
      <c r="D48" s="29" vm="1569">
        <v>39570.804494000004</v>
      </c>
      <c r="E48" s="30"/>
      <c r="F48" s="29">
        <v>-256.45238700000482</v>
      </c>
      <c r="G48" s="29">
        <v>-1092.5172859999948</v>
      </c>
      <c r="H48" s="30"/>
      <c r="I48" s="29">
        <v>931.6434470000022</v>
      </c>
      <c r="J48" s="29">
        <v>6612.356025000001</v>
      </c>
    </row>
    <row r="49" spans="1:10" x14ac:dyDescent="0.35">
      <c r="A49" s="17" t="s">
        <v>25</v>
      </c>
      <c r="B49" s="15" vm="1190">
        <v>38831.398959999999</v>
      </c>
      <c r="C49" s="15" vm="1190">
        <v>38831.398959999999</v>
      </c>
      <c r="D49" s="15" vm="1570">
        <v>37695.620554000001</v>
      </c>
      <c r="E49" s="16"/>
      <c r="F49" s="15">
        <v>-272.51207700000305</v>
      </c>
      <c r="G49" s="15">
        <v>-1135.7784059999976</v>
      </c>
      <c r="H49" s="16"/>
      <c r="I49" s="15">
        <v>1060.2452870000052</v>
      </c>
      <c r="J49" s="15">
        <v>6260.9022049999985</v>
      </c>
    </row>
    <row r="50" spans="1:10" x14ac:dyDescent="0.35">
      <c r="A50" s="18" t="s">
        <v>26</v>
      </c>
      <c r="B50" s="15" vm="1191">
        <v>857.029</v>
      </c>
      <c r="C50" s="15" vm="1191">
        <v>857.029</v>
      </c>
      <c r="D50" s="15" vm="1571">
        <v>864.28399999999999</v>
      </c>
      <c r="E50" s="16"/>
      <c r="F50" s="15">
        <v>2.6952589999999645</v>
      </c>
      <c r="G50" s="15">
        <v>7.2549999999999955</v>
      </c>
      <c r="H50" s="16"/>
      <c r="I50" s="15">
        <v>187.94132500000003</v>
      </c>
      <c r="J50" s="15">
        <v>509.62037499999997</v>
      </c>
    </row>
    <row r="51" spans="1:10" x14ac:dyDescent="0.35">
      <c r="A51" s="18" t="s">
        <v>27</v>
      </c>
      <c r="B51" s="15" vm="1192">
        <v>118.12505999999999</v>
      </c>
      <c r="C51" s="15" vm="1192">
        <v>118.12505999999999</v>
      </c>
      <c r="D51" s="15" vm="1572">
        <v>118.99646000000001</v>
      </c>
      <c r="E51" s="16"/>
      <c r="F51" s="15">
        <v>-2.0000000000095497E-3</v>
      </c>
      <c r="G51" s="15">
        <v>0.8714000000000226</v>
      </c>
      <c r="H51" s="16"/>
      <c r="I51" s="15">
        <v>-73.789349000000044</v>
      </c>
      <c r="J51" s="15">
        <v>29.133605000000017</v>
      </c>
    </row>
    <row r="52" spans="1:10" x14ac:dyDescent="0.35">
      <c r="A52" s="19" t="s">
        <v>16</v>
      </c>
      <c r="B52" s="15" vm="1193">
        <v>100.489</v>
      </c>
      <c r="C52" s="15" vm="1193">
        <v>100.489</v>
      </c>
      <c r="D52" s="15" vm="1573">
        <v>101.123</v>
      </c>
      <c r="E52" s="16"/>
      <c r="F52" s="15">
        <v>-5.8764000000010697E-2</v>
      </c>
      <c r="G52" s="15">
        <v>0.63400000000000034</v>
      </c>
      <c r="H52" s="16"/>
      <c r="I52" s="15">
        <v>-54.108318000000018</v>
      </c>
      <c r="J52" s="15">
        <v>41.263979000000013</v>
      </c>
    </row>
    <row r="53" spans="1:10" x14ac:dyDescent="0.35">
      <c r="A53" s="19" t="s">
        <v>42</v>
      </c>
      <c r="B53" s="15">
        <v>0</v>
      </c>
      <c r="C53" s="15">
        <v>0</v>
      </c>
      <c r="D53" s="15">
        <v>0</v>
      </c>
      <c r="E53" s="16"/>
      <c r="F53" s="15">
        <v>0</v>
      </c>
      <c r="G53" s="15">
        <v>0</v>
      </c>
      <c r="H53" s="16"/>
      <c r="I53" s="15">
        <v>0</v>
      </c>
      <c r="J53" s="15">
        <v>0</v>
      </c>
    </row>
    <row r="54" spans="1:10" x14ac:dyDescent="0.35">
      <c r="A54" s="19" t="s">
        <v>29</v>
      </c>
      <c r="B54" s="15">
        <v>0</v>
      </c>
      <c r="C54" s="15">
        <v>0</v>
      </c>
      <c r="D54" s="15">
        <v>0</v>
      </c>
      <c r="E54" s="16"/>
      <c r="F54" s="15">
        <v>0</v>
      </c>
      <c r="G54" s="15">
        <v>0</v>
      </c>
      <c r="H54" s="16"/>
      <c r="I54" s="15">
        <v>0</v>
      </c>
      <c r="J54" s="15">
        <v>0</v>
      </c>
    </row>
    <row r="55" spans="1:10" x14ac:dyDescent="0.35">
      <c r="A55" s="19" t="s">
        <v>30</v>
      </c>
      <c r="B55" s="15" vm="1194">
        <v>7.3190600000000003</v>
      </c>
      <c r="C55" s="15" vm="1194">
        <v>7.3190600000000003</v>
      </c>
      <c r="D55" s="15" vm="1574">
        <v>7.4184599999999996</v>
      </c>
      <c r="E55" s="16"/>
      <c r="F55" s="15">
        <v>9.4927999999999998E-2</v>
      </c>
      <c r="G55" s="15">
        <v>9.9399999999999267E-2</v>
      </c>
      <c r="H55" s="16"/>
      <c r="I55" s="15">
        <v>9.4927999999999998E-2</v>
      </c>
      <c r="J55" s="15">
        <v>7.3235319999999993</v>
      </c>
    </row>
    <row r="56" spans="1:10" x14ac:dyDescent="0.35">
      <c r="A56" s="19" t="s">
        <v>31</v>
      </c>
      <c r="B56" s="15" vm="1195">
        <v>10.317</v>
      </c>
      <c r="C56" s="15" vm="1195">
        <v>10.317</v>
      </c>
      <c r="D56" s="15" vm="1575">
        <v>10.455</v>
      </c>
      <c r="E56" s="16"/>
      <c r="F56" s="15">
        <v>5.6000000000000938E-2</v>
      </c>
      <c r="G56" s="15">
        <v>0.1379999999999999</v>
      </c>
      <c r="H56" s="16"/>
      <c r="I56" s="15">
        <v>-3.8000000000000256E-2</v>
      </c>
      <c r="J56" s="15">
        <v>0.46199999999999974</v>
      </c>
    </row>
    <row r="57" spans="1:10" x14ac:dyDescent="0.35">
      <c r="A57" s="19" t="s">
        <v>32</v>
      </c>
      <c r="B57" s="15">
        <v>0</v>
      </c>
      <c r="C57" s="15">
        <v>0</v>
      </c>
      <c r="D57" s="15">
        <v>0</v>
      </c>
      <c r="E57" s="16"/>
      <c r="F57" s="15">
        <v>0</v>
      </c>
      <c r="G57" s="15">
        <v>0</v>
      </c>
      <c r="H57" s="16"/>
      <c r="I57" s="15">
        <v>0</v>
      </c>
      <c r="J57" s="15">
        <v>0</v>
      </c>
    </row>
    <row r="58" spans="1:10" x14ac:dyDescent="0.35">
      <c r="A58" s="19" t="s">
        <v>33</v>
      </c>
      <c r="B58" s="15">
        <v>0</v>
      </c>
      <c r="C58" s="15">
        <v>0</v>
      </c>
      <c r="D58" s="15">
        <v>0</v>
      </c>
      <c r="E58" s="16"/>
      <c r="F58" s="15">
        <v>0</v>
      </c>
      <c r="G58" s="15">
        <v>0</v>
      </c>
      <c r="H58" s="16"/>
      <c r="I58" s="15">
        <v>0</v>
      </c>
      <c r="J58" s="15">
        <v>0</v>
      </c>
    </row>
    <row r="59" spans="1:10" x14ac:dyDescent="0.35">
      <c r="A59" s="19" t="s">
        <v>34</v>
      </c>
      <c r="B59" s="15">
        <v>0</v>
      </c>
      <c r="C59" s="15">
        <v>0</v>
      </c>
      <c r="D59" s="15">
        <v>0</v>
      </c>
      <c r="E59" s="16"/>
      <c r="F59" s="15">
        <v>-9.4163999999999248E-2</v>
      </c>
      <c r="G59" s="15">
        <v>0</v>
      </c>
      <c r="H59" s="16"/>
      <c r="I59" s="15">
        <v>-19.737959000000004</v>
      </c>
      <c r="J59" s="15">
        <v>-19.915906</v>
      </c>
    </row>
    <row r="60" spans="1:10" x14ac:dyDescent="0.35">
      <c r="A60" s="19" t="s">
        <v>35</v>
      </c>
      <c r="B60" s="15">
        <v>0</v>
      </c>
      <c r="C60" s="15">
        <v>0</v>
      </c>
      <c r="D60" s="15">
        <v>0</v>
      </c>
      <c r="E60" s="16"/>
      <c r="F60" s="15">
        <v>0</v>
      </c>
      <c r="G60" s="15">
        <v>0</v>
      </c>
      <c r="H60" s="16"/>
      <c r="I60" s="15">
        <v>0</v>
      </c>
      <c r="J60" s="15">
        <v>0</v>
      </c>
    </row>
    <row r="61" spans="1:10" x14ac:dyDescent="0.35">
      <c r="A61" s="18" t="s">
        <v>36</v>
      </c>
      <c r="B61" s="15" vm="1196">
        <v>37856.244899999998</v>
      </c>
      <c r="C61" s="15" vm="1196">
        <v>37856.244899999998</v>
      </c>
      <c r="D61" s="15" vm="1576">
        <v>36712.340093999999</v>
      </c>
      <c r="E61" s="16"/>
      <c r="F61" s="15">
        <v>-275.20533600000272</v>
      </c>
      <c r="G61" s="15">
        <v>-1143.9048059999986</v>
      </c>
      <c r="H61" s="16"/>
      <c r="I61" s="15">
        <v>946.09331100000418</v>
      </c>
      <c r="J61" s="15">
        <v>5722.1482249999972</v>
      </c>
    </row>
    <row r="62" spans="1:10" x14ac:dyDescent="0.35">
      <c r="A62" s="19" t="s">
        <v>37</v>
      </c>
      <c r="B62" s="15" vm="1197">
        <v>37707.6639</v>
      </c>
      <c r="C62" s="15" vm="1197">
        <v>37707.6639</v>
      </c>
      <c r="D62" s="15" vm="1577">
        <v>36598.364093999997</v>
      </c>
      <c r="E62" s="16"/>
      <c r="F62" s="15">
        <v>-277.06837400000222</v>
      </c>
      <c r="G62" s="15">
        <v>-1109.2998060000027</v>
      </c>
      <c r="H62" s="16"/>
      <c r="I62" s="15">
        <v>1079.2059570000092</v>
      </c>
      <c r="J62" s="15">
        <v>5651.2080189999942</v>
      </c>
    </row>
    <row r="63" spans="1:10" x14ac:dyDescent="0.35">
      <c r="A63" s="19" t="s">
        <v>38</v>
      </c>
      <c r="B63" s="15" vm="1198">
        <v>148.58099999999999</v>
      </c>
      <c r="C63" s="15" vm="1198">
        <v>148.58099999999999</v>
      </c>
      <c r="D63" s="15" vm="1578">
        <v>113.976</v>
      </c>
      <c r="E63" s="16"/>
      <c r="F63" s="15">
        <v>1.8630380000000031</v>
      </c>
      <c r="G63" s="15">
        <v>-34.60499999999999</v>
      </c>
      <c r="H63" s="16"/>
      <c r="I63" s="15">
        <v>-133.11264599999998</v>
      </c>
      <c r="J63" s="15">
        <v>70.940206000000003</v>
      </c>
    </row>
    <row r="64" spans="1:10" x14ac:dyDescent="0.35">
      <c r="A64" s="18" t="s">
        <v>39</v>
      </c>
      <c r="B64" s="15">
        <v>0</v>
      </c>
      <c r="C64" s="15">
        <v>0</v>
      </c>
      <c r="D64" s="15">
        <v>0</v>
      </c>
      <c r="E64" s="16"/>
      <c r="F64" s="15">
        <v>0</v>
      </c>
      <c r="G64" s="15">
        <v>0</v>
      </c>
      <c r="H64" s="16"/>
      <c r="I64" s="15">
        <v>0</v>
      </c>
      <c r="J64" s="15">
        <v>0</v>
      </c>
    </row>
    <row r="65" spans="1:10" x14ac:dyDescent="0.35">
      <c r="A65" s="20" t="s">
        <v>40</v>
      </c>
      <c r="B65" s="15" vm="1199">
        <v>1831.92282</v>
      </c>
      <c r="C65" s="15" vm="1199">
        <v>1831.92282</v>
      </c>
      <c r="D65" s="15" vm="1579">
        <v>1875.1839399999999</v>
      </c>
      <c r="E65" s="16"/>
      <c r="F65" s="15">
        <v>16.059690000000273</v>
      </c>
      <c r="G65" s="15">
        <v>43.261119999999892</v>
      </c>
      <c r="H65" s="16"/>
      <c r="I65" s="15">
        <v>-128.60183999999981</v>
      </c>
      <c r="J65" s="15">
        <v>351.45381999999972</v>
      </c>
    </row>
    <row r="66" spans="1:10" x14ac:dyDescent="0.35">
      <c r="A66" s="11" t="s">
        <v>43</v>
      </c>
      <c r="B66" s="15" vm="1200">
        <v>0</v>
      </c>
      <c r="C66" s="15" vm="1200">
        <v>0</v>
      </c>
      <c r="D66" s="15" vm="1580">
        <v>0</v>
      </c>
      <c r="E66" s="16"/>
      <c r="F66" s="15">
        <v>0</v>
      </c>
      <c r="G66" s="15">
        <v>0</v>
      </c>
      <c r="H66" s="16"/>
      <c r="I66" s="15">
        <v>0</v>
      </c>
      <c r="J66" s="15">
        <v>0</v>
      </c>
    </row>
    <row r="67" spans="1:10" x14ac:dyDescent="0.35">
      <c r="A67" s="17" t="s">
        <v>25</v>
      </c>
      <c r="B67" s="15" vm="1201">
        <v>0</v>
      </c>
      <c r="C67" s="15" vm="1201">
        <v>0</v>
      </c>
      <c r="D67" s="15" vm="1581">
        <v>0</v>
      </c>
      <c r="E67" s="16"/>
      <c r="F67" s="15">
        <v>0</v>
      </c>
      <c r="G67" s="15">
        <v>0</v>
      </c>
      <c r="H67" s="16"/>
      <c r="I67" s="15">
        <v>0</v>
      </c>
      <c r="J67" s="15">
        <v>0</v>
      </c>
    </row>
    <row r="68" spans="1:10" x14ac:dyDescent="0.35">
      <c r="A68" s="18" t="s">
        <v>26</v>
      </c>
      <c r="B68" s="15">
        <v>0</v>
      </c>
      <c r="C68" s="15">
        <v>0</v>
      </c>
      <c r="D68" s="15">
        <v>0</v>
      </c>
      <c r="E68" s="16"/>
      <c r="F68" s="15">
        <v>0</v>
      </c>
      <c r="G68" s="15">
        <v>0</v>
      </c>
      <c r="H68" s="16"/>
      <c r="I68" s="15">
        <v>0</v>
      </c>
      <c r="J68" s="15">
        <v>0</v>
      </c>
    </row>
    <row r="69" spans="1:10" x14ac:dyDescent="0.35">
      <c r="A69" s="19" t="s">
        <v>44</v>
      </c>
      <c r="B69" s="15">
        <v>0</v>
      </c>
      <c r="C69" s="15">
        <v>0</v>
      </c>
      <c r="D69" s="15">
        <v>0</v>
      </c>
      <c r="E69" s="16"/>
      <c r="F69" s="15">
        <v>0</v>
      </c>
      <c r="G69" s="15">
        <v>0</v>
      </c>
      <c r="H69" s="16"/>
      <c r="I69" s="15">
        <v>0</v>
      </c>
      <c r="J69" s="15">
        <v>0</v>
      </c>
    </row>
    <row r="70" spans="1:10" x14ac:dyDescent="0.35">
      <c r="A70" s="19" t="s">
        <v>45</v>
      </c>
      <c r="B70" s="15">
        <v>0</v>
      </c>
      <c r="C70" s="15">
        <v>0</v>
      </c>
      <c r="D70" s="15">
        <v>0</v>
      </c>
      <c r="E70" s="16"/>
      <c r="F70" s="15">
        <v>0</v>
      </c>
      <c r="G70" s="15">
        <v>0</v>
      </c>
      <c r="H70" s="16"/>
      <c r="I70" s="15">
        <v>0</v>
      </c>
      <c r="J70" s="15">
        <v>0</v>
      </c>
    </row>
    <row r="71" spans="1:10" x14ac:dyDescent="0.35">
      <c r="A71" s="19" t="s">
        <v>46</v>
      </c>
      <c r="B71" s="15">
        <v>0</v>
      </c>
      <c r="C71" s="15">
        <v>0</v>
      </c>
      <c r="D71" s="15">
        <v>0</v>
      </c>
      <c r="E71" s="16"/>
      <c r="F71" s="15">
        <v>0</v>
      </c>
      <c r="G71" s="15">
        <v>0</v>
      </c>
      <c r="H71" s="16"/>
      <c r="I71" s="15">
        <v>0</v>
      </c>
      <c r="J71" s="15">
        <v>0</v>
      </c>
    </row>
    <row r="72" spans="1:10" x14ac:dyDescent="0.35">
      <c r="A72" s="19" t="s">
        <v>47</v>
      </c>
      <c r="B72" s="15">
        <v>0</v>
      </c>
      <c r="C72" s="15">
        <v>0</v>
      </c>
      <c r="D72" s="15">
        <v>0</v>
      </c>
      <c r="E72" s="16"/>
      <c r="F72" s="15">
        <v>0</v>
      </c>
      <c r="G72" s="15">
        <v>0</v>
      </c>
      <c r="H72" s="16"/>
      <c r="I72" s="15">
        <v>0</v>
      </c>
      <c r="J72" s="15">
        <v>0</v>
      </c>
    </row>
    <row r="73" spans="1:10" x14ac:dyDescent="0.35">
      <c r="A73" s="19" t="s">
        <v>48</v>
      </c>
      <c r="B73" s="15">
        <v>0</v>
      </c>
      <c r="C73" s="15">
        <v>0</v>
      </c>
      <c r="D73" s="15">
        <v>0</v>
      </c>
      <c r="E73" s="16"/>
      <c r="F73" s="15">
        <v>0</v>
      </c>
      <c r="G73" s="15">
        <v>0</v>
      </c>
      <c r="H73" s="16"/>
      <c r="I73" s="15">
        <v>0</v>
      </c>
      <c r="J73" s="15">
        <v>0</v>
      </c>
    </row>
    <row r="74" spans="1:10" x14ac:dyDescent="0.35">
      <c r="A74" s="19" t="s">
        <v>49</v>
      </c>
      <c r="B74" s="15">
        <v>0</v>
      </c>
      <c r="C74" s="15">
        <v>0</v>
      </c>
      <c r="D74" s="15">
        <v>0</v>
      </c>
      <c r="E74" s="16"/>
      <c r="F74" s="15">
        <v>0</v>
      </c>
      <c r="G74" s="15">
        <v>0</v>
      </c>
      <c r="H74" s="16"/>
      <c r="I74" s="15">
        <v>0</v>
      </c>
      <c r="J74" s="15">
        <v>0</v>
      </c>
    </row>
    <row r="75" spans="1:10" x14ac:dyDescent="0.35">
      <c r="A75" s="19" t="s">
        <v>50</v>
      </c>
      <c r="B75" s="15">
        <v>0</v>
      </c>
      <c r="C75" s="15">
        <v>0</v>
      </c>
      <c r="D75" s="15">
        <v>0</v>
      </c>
      <c r="E75" s="16"/>
      <c r="F75" s="15">
        <v>0</v>
      </c>
      <c r="G75" s="15">
        <v>0</v>
      </c>
      <c r="H75" s="16"/>
      <c r="I75" s="15">
        <v>0</v>
      </c>
      <c r="J75" s="15">
        <v>0</v>
      </c>
    </row>
    <row r="76" spans="1:10" x14ac:dyDescent="0.35">
      <c r="A76" s="19" t="s">
        <v>51</v>
      </c>
      <c r="B76" s="15">
        <v>0</v>
      </c>
      <c r="C76" s="15">
        <v>0</v>
      </c>
      <c r="D76" s="15">
        <v>0</v>
      </c>
      <c r="E76" s="16"/>
      <c r="F76" s="15">
        <v>0</v>
      </c>
      <c r="G76" s="15">
        <v>0</v>
      </c>
      <c r="H76" s="16"/>
      <c r="I76" s="15">
        <v>0</v>
      </c>
      <c r="J76" s="15">
        <v>0</v>
      </c>
    </row>
    <row r="77" spans="1:10" x14ac:dyDescent="0.35">
      <c r="A77" s="21" t="s">
        <v>52</v>
      </c>
      <c r="B77" s="15">
        <v>0</v>
      </c>
      <c r="C77" s="15">
        <v>0</v>
      </c>
      <c r="D77" s="15">
        <v>0</v>
      </c>
      <c r="E77" s="16"/>
      <c r="F77" s="15">
        <v>0</v>
      </c>
      <c r="G77" s="15">
        <v>0</v>
      </c>
      <c r="H77" s="16"/>
      <c r="I77" s="15">
        <v>0</v>
      </c>
      <c r="J77" s="15">
        <v>0</v>
      </c>
    </row>
    <row r="78" spans="1:10" x14ac:dyDescent="0.35">
      <c r="A78" s="21" t="s">
        <v>53</v>
      </c>
      <c r="B78" s="15">
        <v>0</v>
      </c>
      <c r="C78" s="15">
        <v>0</v>
      </c>
      <c r="D78" s="15">
        <v>0</v>
      </c>
      <c r="E78" s="16"/>
      <c r="F78" s="15">
        <v>0</v>
      </c>
      <c r="G78" s="15">
        <v>0</v>
      </c>
      <c r="H78" s="16"/>
      <c r="I78" s="15">
        <v>0</v>
      </c>
      <c r="J78" s="15">
        <v>0</v>
      </c>
    </row>
    <row r="79" spans="1:10" x14ac:dyDescent="0.35">
      <c r="A79" s="21" t="s">
        <v>54</v>
      </c>
      <c r="B79" s="15">
        <v>0</v>
      </c>
      <c r="C79" s="15">
        <v>0</v>
      </c>
      <c r="D79" s="15">
        <v>0</v>
      </c>
      <c r="E79" s="16"/>
      <c r="F79" s="15">
        <v>0</v>
      </c>
      <c r="G79" s="15">
        <v>0</v>
      </c>
      <c r="H79" s="16"/>
      <c r="I79" s="15">
        <v>0</v>
      </c>
      <c r="J79" s="15">
        <v>0</v>
      </c>
    </row>
    <row r="80" spans="1:10" x14ac:dyDescent="0.35">
      <c r="A80" s="18" t="s">
        <v>27</v>
      </c>
      <c r="B80" s="15">
        <v>0</v>
      </c>
      <c r="C80" s="15">
        <v>0</v>
      </c>
      <c r="D80" s="15">
        <v>0</v>
      </c>
      <c r="E80" s="16"/>
      <c r="F80" s="15">
        <v>0</v>
      </c>
      <c r="G80" s="15">
        <v>0</v>
      </c>
      <c r="H80" s="16"/>
      <c r="I80" s="15">
        <v>0</v>
      </c>
      <c r="J80" s="15">
        <v>0</v>
      </c>
    </row>
    <row r="81" spans="1:10" x14ac:dyDescent="0.35">
      <c r="A81" s="19" t="s">
        <v>16</v>
      </c>
      <c r="B81" s="15">
        <v>0</v>
      </c>
      <c r="C81" s="15">
        <v>0</v>
      </c>
      <c r="D81" s="15">
        <v>0</v>
      </c>
      <c r="E81" s="16"/>
      <c r="F81" s="15">
        <v>0</v>
      </c>
      <c r="G81" s="15">
        <v>0</v>
      </c>
      <c r="H81" s="16"/>
      <c r="I81" s="15">
        <v>0</v>
      </c>
      <c r="J81" s="15">
        <v>0</v>
      </c>
    </row>
    <row r="82" spans="1:10" x14ac:dyDescent="0.35">
      <c r="A82" s="19" t="s">
        <v>42</v>
      </c>
      <c r="B82" s="15">
        <v>0</v>
      </c>
      <c r="C82" s="15">
        <v>0</v>
      </c>
      <c r="D82" s="15">
        <v>0</v>
      </c>
      <c r="E82" s="16"/>
      <c r="F82" s="15">
        <v>0</v>
      </c>
      <c r="G82" s="15">
        <v>0</v>
      </c>
      <c r="H82" s="16"/>
      <c r="I82" s="15">
        <v>0</v>
      </c>
      <c r="J82" s="15">
        <v>0</v>
      </c>
    </row>
    <row r="83" spans="1:10" x14ac:dyDescent="0.35">
      <c r="A83" s="19" t="s">
        <v>29</v>
      </c>
      <c r="B83" s="15">
        <v>0</v>
      </c>
      <c r="C83" s="15">
        <v>0</v>
      </c>
      <c r="D83" s="15">
        <v>0</v>
      </c>
      <c r="E83" s="16"/>
      <c r="F83" s="15">
        <v>0</v>
      </c>
      <c r="G83" s="15">
        <v>0</v>
      </c>
      <c r="H83" s="16"/>
      <c r="I83" s="15">
        <v>0</v>
      </c>
      <c r="J83" s="15">
        <v>0</v>
      </c>
    </row>
    <row r="84" spans="1:10" x14ac:dyDescent="0.35">
      <c r="A84" s="19" t="s">
        <v>30</v>
      </c>
      <c r="B84" s="15">
        <v>0</v>
      </c>
      <c r="C84" s="15">
        <v>0</v>
      </c>
      <c r="D84" s="15">
        <v>0</v>
      </c>
      <c r="E84" s="16"/>
      <c r="F84" s="15">
        <v>0</v>
      </c>
      <c r="G84" s="15">
        <v>0</v>
      </c>
      <c r="H84" s="16"/>
      <c r="I84" s="15">
        <v>0</v>
      </c>
      <c r="J84" s="15">
        <v>0</v>
      </c>
    </row>
    <row r="85" spans="1:10" x14ac:dyDescent="0.35">
      <c r="A85" s="19" t="s">
        <v>31</v>
      </c>
      <c r="B85" s="15">
        <v>0</v>
      </c>
      <c r="C85" s="15">
        <v>0</v>
      </c>
      <c r="D85" s="15">
        <v>0</v>
      </c>
      <c r="E85" s="16"/>
      <c r="F85" s="15">
        <v>0</v>
      </c>
      <c r="G85" s="15">
        <v>0</v>
      </c>
      <c r="H85" s="16"/>
      <c r="I85" s="15">
        <v>0</v>
      </c>
      <c r="J85" s="15">
        <v>0</v>
      </c>
    </row>
    <row r="86" spans="1:10" x14ac:dyDescent="0.35">
      <c r="A86" s="19" t="s">
        <v>32</v>
      </c>
      <c r="B86" s="15">
        <v>0</v>
      </c>
      <c r="C86" s="15">
        <v>0</v>
      </c>
      <c r="D86" s="15">
        <v>0</v>
      </c>
      <c r="E86" s="16"/>
      <c r="F86" s="15">
        <v>0</v>
      </c>
      <c r="G86" s="15">
        <v>0</v>
      </c>
      <c r="H86" s="16"/>
      <c r="I86" s="15">
        <v>0</v>
      </c>
      <c r="J86" s="15">
        <v>0</v>
      </c>
    </row>
    <row r="87" spans="1:10" x14ac:dyDescent="0.35">
      <c r="A87" s="19" t="s">
        <v>33</v>
      </c>
      <c r="B87" s="15">
        <v>0</v>
      </c>
      <c r="C87" s="15">
        <v>0</v>
      </c>
      <c r="D87" s="15">
        <v>0</v>
      </c>
      <c r="E87" s="16"/>
      <c r="F87" s="15">
        <v>0</v>
      </c>
      <c r="G87" s="15">
        <v>0</v>
      </c>
      <c r="H87" s="16"/>
      <c r="I87" s="15">
        <v>0</v>
      </c>
      <c r="J87" s="15">
        <v>0</v>
      </c>
    </row>
    <row r="88" spans="1:10" x14ac:dyDescent="0.35">
      <c r="A88" s="19" t="s">
        <v>34</v>
      </c>
      <c r="B88" s="15">
        <v>0</v>
      </c>
      <c r="C88" s="15">
        <v>0</v>
      </c>
      <c r="D88" s="15">
        <v>0</v>
      </c>
      <c r="E88" s="16"/>
      <c r="F88" s="15">
        <v>0</v>
      </c>
      <c r="G88" s="15">
        <v>0</v>
      </c>
      <c r="H88" s="16"/>
      <c r="I88" s="15">
        <v>0</v>
      </c>
      <c r="J88" s="15">
        <v>0</v>
      </c>
    </row>
    <row r="89" spans="1:10" x14ac:dyDescent="0.35">
      <c r="A89" s="19" t="s">
        <v>35</v>
      </c>
      <c r="B89" s="15">
        <v>0</v>
      </c>
      <c r="C89" s="15">
        <v>0</v>
      </c>
      <c r="D89" s="15">
        <v>0</v>
      </c>
      <c r="E89" s="16"/>
      <c r="F89" s="15">
        <v>0</v>
      </c>
      <c r="G89" s="15">
        <v>0</v>
      </c>
      <c r="H89" s="16"/>
      <c r="I89" s="15">
        <v>0</v>
      </c>
      <c r="J89" s="15">
        <v>0</v>
      </c>
    </row>
    <row r="90" spans="1:10" x14ac:dyDescent="0.35">
      <c r="A90" s="19" t="s">
        <v>55</v>
      </c>
      <c r="B90" s="15">
        <v>0</v>
      </c>
      <c r="C90" s="15">
        <v>0</v>
      </c>
      <c r="D90" s="15">
        <v>0</v>
      </c>
      <c r="E90" s="16"/>
      <c r="F90" s="15">
        <v>0</v>
      </c>
      <c r="G90" s="15">
        <v>0</v>
      </c>
      <c r="H90" s="16"/>
      <c r="I90" s="15">
        <v>0</v>
      </c>
      <c r="J90" s="15">
        <v>0</v>
      </c>
    </row>
    <row r="91" spans="1:10" x14ac:dyDescent="0.35">
      <c r="A91" s="18" t="s">
        <v>36</v>
      </c>
      <c r="B91" s="15">
        <v>0</v>
      </c>
      <c r="C91" s="15">
        <v>0</v>
      </c>
      <c r="D91" s="15">
        <v>0</v>
      </c>
      <c r="E91" s="16"/>
      <c r="F91" s="15">
        <v>0</v>
      </c>
      <c r="G91" s="15">
        <v>0</v>
      </c>
      <c r="H91" s="16"/>
      <c r="I91" s="15">
        <v>0</v>
      </c>
      <c r="J91" s="15">
        <v>0</v>
      </c>
    </row>
    <row r="92" spans="1:10" x14ac:dyDescent="0.35">
      <c r="A92" s="19" t="s">
        <v>37</v>
      </c>
      <c r="B92" s="15">
        <v>0</v>
      </c>
      <c r="C92" s="15">
        <v>0</v>
      </c>
      <c r="D92" s="15">
        <v>0</v>
      </c>
      <c r="E92" s="16"/>
      <c r="F92" s="15">
        <v>0</v>
      </c>
      <c r="G92" s="15">
        <v>0</v>
      </c>
      <c r="H92" s="16"/>
      <c r="I92" s="15">
        <v>0</v>
      </c>
      <c r="J92" s="15">
        <v>0</v>
      </c>
    </row>
    <row r="93" spans="1:10" x14ac:dyDescent="0.35">
      <c r="A93" s="19" t="s">
        <v>38</v>
      </c>
      <c r="B93" s="15">
        <v>0</v>
      </c>
      <c r="C93" s="15">
        <v>0</v>
      </c>
      <c r="D93" s="15">
        <v>0</v>
      </c>
      <c r="E93" s="16"/>
      <c r="F93" s="15">
        <v>0</v>
      </c>
      <c r="G93" s="15">
        <v>0</v>
      </c>
      <c r="H93" s="16"/>
      <c r="I93" s="15">
        <v>0</v>
      </c>
      <c r="J93" s="15">
        <v>0</v>
      </c>
    </row>
    <row r="94" spans="1:10" x14ac:dyDescent="0.35">
      <c r="A94" s="18" t="s">
        <v>56</v>
      </c>
      <c r="B94" s="15" vm="1202">
        <v>0</v>
      </c>
      <c r="C94" s="15" vm="1202">
        <v>0</v>
      </c>
      <c r="D94" s="15" vm="1582">
        <v>0</v>
      </c>
      <c r="E94" s="16"/>
      <c r="F94" s="15">
        <v>0</v>
      </c>
      <c r="G94" s="15">
        <v>0</v>
      </c>
      <c r="H94" s="16"/>
      <c r="I94" s="15">
        <v>0</v>
      </c>
      <c r="J94" s="15">
        <v>0</v>
      </c>
    </row>
    <row r="95" spans="1:10" x14ac:dyDescent="0.35">
      <c r="A95" s="18" t="s">
        <v>39</v>
      </c>
      <c r="B95" s="15">
        <v>0</v>
      </c>
      <c r="C95" s="15">
        <v>0</v>
      </c>
      <c r="D95" s="15">
        <v>0</v>
      </c>
      <c r="E95" s="16"/>
      <c r="F95" s="15">
        <v>0</v>
      </c>
      <c r="G95" s="15">
        <v>0</v>
      </c>
      <c r="H95" s="16"/>
      <c r="I95" s="15">
        <v>0</v>
      </c>
      <c r="J95" s="15">
        <v>0</v>
      </c>
    </row>
    <row r="96" spans="1:10" x14ac:dyDescent="0.35">
      <c r="A96" s="20" t="s">
        <v>40</v>
      </c>
      <c r="B96" s="15">
        <v>0</v>
      </c>
      <c r="C96" s="15">
        <v>0</v>
      </c>
      <c r="D96" s="15">
        <v>0</v>
      </c>
      <c r="E96" s="16"/>
      <c r="F96" s="15">
        <v>0</v>
      </c>
      <c r="G96" s="15">
        <v>0</v>
      </c>
      <c r="H96" s="16"/>
      <c r="I96" s="15">
        <v>0</v>
      </c>
      <c r="J96" s="15">
        <v>0</v>
      </c>
    </row>
    <row r="97" spans="1:10" x14ac:dyDescent="0.35">
      <c r="A97" s="11" t="s">
        <v>57</v>
      </c>
      <c r="B97" s="29" vm="1203">
        <v>25424.966002999998</v>
      </c>
      <c r="C97" s="29" vm="1203">
        <v>25424.966002999998</v>
      </c>
      <c r="D97" s="29" vm="1583">
        <v>27229.737384999997</v>
      </c>
      <c r="E97" s="30"/>
      <c r="F97" s="29">
        <v>1027.8879081999985</v>
      </c>
      <c r="G97" s="29">
        <v>1804.771381999999</v>
      </c>
      <c r="H97" s="30"/>
      <c r="I97" s="29">
        <v>-394.61091059999671</v>
      </c>
      <c r="J97" s="29">
        <v>5204.9073138999956</v>
      </c>
    </row>
    <row r="98" spans="1:10" x14ac:dyDescent="0.35">
      <c r="A98" s="12" t="s">
        <v>58</v>
      </c>
      <c r="B98" s="29" vm="1204">
        <v>13686.162985999999</v>
      </c>
      <c r="C98" s="29" vm="1204">
        <v>13686.162985999999</v>
      </c>
      <c r="D98" s="29" vm="1584">
        <v>15282.505304</v>
      </c>
      <c r="E98" s="30"/>
      <c r="F98" s="29">
        <v>535.39745820000098</v>
      </c>
      <c r="G98" s="29">
        <v>1596.3423180000009</v>
      </c>
      <c r="H98" s="30"/>
      <c r="I98" s="29">
        <v>-389.29648360000101</v>
      </c>
      <c r="J98" s="29">
        <v>2218.5202209000017</v>
      </c>
    </row>
    <row r="99" spans="1:10" x14ac:dyDescent="0.35">
      <c r="A99" s="17" t="s">
        <v>25</v>
      </c>
      <c r="B99" s="15" vm="1205">
        <v>6548.8677790000002</v>
      </c>
      <c r="C99" s="15" vm="1205">
        <v>6548.8677790000002</v>
      </c>
      <c r="D99" s="15" vm="1585">
        <v>5919.8432980000007</v>
      </c>
      <c r="E99" s="16"/>
      <c r="F99" s="15">
        <v>301.85720149999906</v>
      </c>
      <c r="G99" s="15">
        <v>-629.02448099999947</v>
      </c>
      <c r="H99" s="16"/>
      <c r="I99" s="15">
        <v>-1320.8713162000004</v>
      </c>
      <c r="J99" s="15">
        <v>-126.20832079999855</v>
      </c>
    </row>
    <row r="100" spans="1:10" x14ac:dyDescent="0.35">
      <c r="A100" s="18" t="s">
        <v>26</v>
      </c>
      <c r="B100" s="15" vm="1206">
        <v>3859.3187840000001</v>
      </c>
      <c r="C100" s="15" vm="1206">
        <v>3859.3187840000001</v>
      </c>
      <c r="D100" s="15" vm="1586">
        <v>2815.1786809999999</v>
      </c>
      <c r="E100" s="16"/>
      <c r="F100" s="15">
        <v>158.37562449999996</v>
      </c>
      <c r="G100" s="15">
        <v>-1044.1401030000002</v>
      </c>
      <c r="H100" s="16"/>
      <c r="I100" s="15">
        <v>-244.20297309999978</v>
      </c>
      <c r="J100" s="15">
        <v>-546.78850490000013</v>
      </c>
    </row>
    <row r="101" spans="1:10" x14ac:dyDescent="0.35">
      <c r="A101" s="18" t="s">
        <v>27</v>
      </c>
      <c r="B101" s="15" vm="1207">
        <v>2689.5489950000001</v>
      </c>
      <c r="C101" s="15" vm="1207">
        <v>2689.5489950000001</v>
      </c>
      <c r="D101" s="15" vm="1587">
        <v>3104.6646169999999</v>
      </c>
      <c r="E101" s="16"/>
      <c r="F101" s="15">
        <v>143.48157700000047</v>
      </c>
      <c r="G101" s="15">
        <v>415.1156219999998</v>
      </c>
      <c r="H101" s="16"/>
      <c r="I101" s="15">
        <v>-1076.6683431000001</v>
      </c>
      <c r="J101" s="15">
        <v>420.58018409999977</v>
      </c>
    </row>
    <row r="102" spans="1:10" x14ac:dyDescent="0.35">
      <c r="A102" s="19" t="s">
        <v>16</v>
      </c>
      <c r="B102" s="15" vm="1208">
        <v>2344.3380309999998</v>
      </c>
      <c r="C102" s="15" vm="1208">
        <v>2344.3380309999998</v>
      </c>
      <c r="D102" s="15" vm="1588">
        <v>2507.4302050000001</v>
      </c>
      <c r="E102" s="16"/>
      <c r="F102" s="15">
        <v>-36.96434129999966</v>
      </c>
      <c r="G102" s="15">
        <v>163.09217400000034</v>
      </c>
      <c r="H102" s="16"/>
      <c r="I102" s="15">
        <v>-621.53662479999957</v>
      </c>
      <c r="J102" s="15">
        <v>529.21838179999986</v>
      </c>
    </row>
    <row r="103" spans="1:10" x14ac:dyDescent="0.35">
      <c r="A103" s="19" t="s">
        <v>31</v>
      </c>
      <c r="B103" s="15" vm="1209">
        <v>4.1112900000000003</v>
      </c>
      <c r="C103" s="15" vm="1209">
        <v>4.1112900000000003</v>
      </c>
      <c r="D103" s="15" vm="1589">
        <v>4.1161830000000004</v>
      </c>
      <c r="E103" s="16"/>
      <c r="F103" s="15">
        <v>0</v>
      </c>
      <c r="G103" s="15">
        <v>4.8930000000000362E-3</v>
      </c>
      <c r="H103" s="16"/>
      <c r="I103" s="15">
        <v>-11.302841000000001</v>
      </c>
      <c r="J103" s="15">
        <v>4.1161830000000004</v>
      </c>
    </row>
    <row r="104" spans="1:10" x14ac:dyDescent="0.35">
      <c r="A104" s="19" t="s">
        <v>33</v>
      </c>
      <c r="B104" s="15">
        <v>0</v>
      </c>
      <c r="C104" s="15">
        <v>0</v>
      </c>
      <c r="D104" s="15">
        <v>0</v>
      </c>
      <c r="E104" s="16"/>
      <c r="F104" s="15">
        <v>0</v>
      </c>
      <c r="G104" s="15">
        <v>0</v>
      </c>
      <c r="H104" s="16"/>
      <c r="I104" s="15">
        <v>0</v>
      </c>
      <c r="J104" s="15">
        <v>0</v>
      </c>
    </row>
    <row r="105" spans="1:10" x14ac:dyDescent="0.35">
      <c r="A105" s="19" t="s">
        <v>34</v>
      </c>
      <c r="B105" s="15" vm="1210">
        <v>51.075927999999998</v>
      </c>
      <c r="C105" s="15" vm="1210">
        <v>51.075927999999998</v>
      </c>
      <c r="D105" s="15" vm="1590">
        <v>435.86233500000003</v>
      </c>
      <c r="E105" s="16"/>
      <c r="F105" s="15">
        <v>0.3153173000000038</v>
      </c>
      <c r="G105" s="15">
        <v>384.78640700000005</v>
      </c>
      <c r="H105" s="16"/>
      <c r="I105" s="15">
        <v>-571.95055130000014</v>
      </c>
      <c r="J105" s="15">
        <v>119.04432430000003</v>
      </c>
    </row>
    <row r="106" spans="1:10" x14ac:dyDescent="0.35">
      <c r="A106" s="19" t="s">
        <v>35</v>
      </c>
      <c r="B106" s="15" vm="1211">
        <v>290.02374599999996</v>
      </c>
      <c r="C106" s="15" vm="1211">
        <v>290.02374599999996</v>
      </c>
      <c r="D106" s="15" vm="1591">
        <v>157.25589400000001</v>
      </c>
      <c r="E106" s="16"/>
      <c r="F106" s="15">
        <v>180.13060100000001</v>
      </c>
      <c r="G106" s="15">
        <v>-132.76785199999995</v>
      </c>
      <c r="H106" s="16"/>
      <c r="I106" s="15">
        <v>128.12167399999998</v>
      </c>
      <c r="J106" s="15">
        <v>-231.79870499999998</v>
      </c>
    </row>
    <row r="107" spans="1:10" x14ac:dyDescent="0.35">
      <c r="A107" s="18" t="s">
        <v>39</v>
      </c>
      <c r="B107" s="15">
        <v>0</v>
      </c>
      <c r="C107" s="15">
        <v>0</v>
      </c>
      <c r="D107" s="15">
        <v>0</v>
      </c>
      <c r="E107" s="16"/>
      <c r="F107" s="15">
        <v>0</v>
      </c>
      <c r="G107" s="15">
        <v>0</v>
      </c>
      <c r="H107" s="16"/>
      <c r="I107" s="15">
        <v>0</v>
      </c>
      <c r="J107" s="15">
        <v>0</v>
      </c>
    </row>
    <row r="108" spans="1:10" x14ac:dyDescent="0.35">
      <c r="A108" s="20" t="s">
        <v>40</v>
      </c>
      <c r="B108" s="15" vm="1212">
        <v>7137.2952070000001</v>
      </c>
      <c r="C108" s="15" vm="1212">
        <v>7137.2952070000001</v>
      </c>
      <c r="D108" s="15" vm="1592">
        <v>9362.6620059999987</v>
      </c>
      <c r="E108" s="16"/>
      <c r="F108" s="15">
        <v>233.5402567000001</v>
      </c>
      <c r="G108" s="15">
        <v>2225.3667989999985</v>
      </c>
      <c r="H108" s="16"/>
      <c r="I108" s="15">
        <v>931.57483259999935</v>
      </c>
      <c r="J108" s="15">
        <v>2344.7285416999994</v>
      </c>
    </row>
    <row r="109" spans="1:10" x14ac:dyDescent="0.35">
      <c r="A109" s="12" t="s">
        <v>59</v>
      </c>
      <c r="B109" s="29" vm="1213">
        <v>11738.803017</v>
      </c>
      <c r="C109" s="29" vm="1213">
        <v>11738.803017</v>
      </c>
      <c r="D109" s="29" vm="1593">
        <v>11947.232081</v>
      </c>
      <c r="E109" s="30"/>
      <c r="F109" s="29">
        <v>492.49045000000115</v>
      </c>
      <c r="G109" s="29">
        <v>208.42906399999993</v>
      </c>
      <c r="H109" s="30"/>
      <c r="I109" s="29">
        <v>-5.3144269999993412</v>
      </c>
      <c r="J109" s="29">
        <v>2986.3870929999994</v>
      </c>
    </row>
    <row r="110" spans="1:10" x14ac:dyDescent="0.35">
      <c r="A110" s="20" t="s">
        <v>25</v>
      </c>
      <c r="B110" s="15" vm="1214">
        <v>8159.2699910000001</v>
      </c>
      <c r="C110" s="15" vm="1214">
        <v>8159.2699910000001</v>
      </c>
      <c r="D110" s="15" vm="1594">
        <v>8064.4124499999989</v>
      </c>
      <c r="E110" s="16"/>
      <c r="F110" s="15">
        <v>-80.772315000000162</v>
      </c>
      <c r="G110" s="15">
        <v>-94.85754100000122</v>
      </c>
      <c r="H110" s="16"/>
      <c r="I110" s="15">
        <v>-278.10970300000054</v>
      </c>
      <c r="J110" s="15">
        <v>5561.009125999999</v>
      </c>
    </row>
    <row r="111" spans="1:10" x14ac:dyDescent="0.35">
      <c r="A111" s="19" t="s">
        <v>29</v>
      </c>
      <c r="B111" s="15">
        <v>0</v>
      </c>
      <c r="C111" s="15">
        <v>0</v>
      </c>
      <c r="D111" s="15">
        <v>0</v>
      </c>
      <c r="E111" s="16"/>
      <c r="F111" s="15">
        <v>5.600000000000005E-2</v>
      </c>
      <c r="G111" s="15">
        <v>0</v>
      </c>
      <c r="H111" s="16"/>
      <c r="I111" s="15">
        <v>-2.6319999999999997</v>
      </c>
      <c r="J111" s="15">
        <v>-7.4930000000000003</v>
      </c>
    </row>
    <row r="112" spans="1:10" x14ac:dyDescent="0.35">
      <c r="A112" s="19" t="s">
        <v>30</v>
      </c>
      <c r="B112" s="15" vm="1215">
        <v>8159.2699910000001</v>
      </c>
      <c r="C112" s="15" vm="1215">
        <v>8159.2699910000001</v>
      </c>
      <c r="D112" s="15" vm="1595">
        <v>8064.4124499999989</v>
      </c>
      <c r="E112" s="16"/>
      <c r="F112" s="15">
        <v>-80.828315000000202</v>
      </c>
      <c r="G112" s="15">
        <v>-94.85754100000122</v>
      </c>
      <c r="H112" s="16"/>
      <c r="I112" s="15">
        <v>-275.47770300000047</v>
      </c>
      <c r="J112" s="15">
        <v>5568.5021259999994</v>
      </c>
    </row>
    <row r="113" spans="1:10" x14ac:dyDescent="0.35">
      <c r="A113" s="20" t="s">
        <v>40</v>
      </c>
      <c r="B113" s="15" vm="1216">
        <v>3579.5330260000001</v>
      </c>
      <c r="C113" s="15" vm="1216">
        <v>3579.5330260000001</v>
      </c>
      <c r="D113" s="15" vm="1596">
        <v>3882.8196309999998</v>
      </c>
      <c r="E113" s="16"/>
      <c r="F113" s="15">
        <v>573.26276499999949</v>
      </c>
      <c r="G113" s="15">
        <v>303.28660499999978</v>
      </c>
      <c r="H113" s="16"/>
      <c r="I113" s="15">
        <v>272.79527599999983</v>
      </c>
      <c r="J113" s="15">
        <v>-2574.6220330000001</v>
      </c>
    </row>
    <row r="114" spans="1:10" x14ac:dyDescent="0.35">
      <c r="A114" s="19" t="s">
        <v>29</v>
      </c>
      <c r="B114" s="15">
        <v>0</v>
      </c>
      <c r="C114" s="15">
        <v>0</v>
      </c>
      <c r="D114" s="15">
        <v>0</v>
      </c>
      <c r="E114" s="16"/>
      <c r="F114" s="15">
        <v>0</v>
      </c>
      <c r="G114" s="15">
        <v>0</v>
      </c>
      <c r="H114" s="16"/>
      <c r="I114" s="15">
        <v>0</v>
      </c>
      <c r="J114" s="15">
        <v>0</v>
      </c>
    </row>
    <row r="115" spans="1:10" x14ac:dyDescent="0.35">
      <c r="A115" s="19" t="s">
        <v>30</v>
      </c>
      <c r="B115" s="15" vm="1217">
        <v>3579.5330260000001</v>
      </c>
      <c r="C115" s="15" vm="1217">
        <v>3579.5330260000001</v>
      </c>
      <c r="D115" s="15" vm="1597">
        <v>3882.8196309999998</v>
      </c>
      <c r="E115" s="16"/>
      <c r="F115" s="15">
        <v>573.26276499999949</v>
      </c>
      <c r="G115" s="15">
        <v>303.28660499999978</v>
      </c>
      <c r="H115" s="16"/>
      <c r="I115" s="15">
        <v>272.79527599999983</v>
      </c>
      <c r="J115" s="15">
        <v>-2574.6220330000001</v>
      </c>
    </row>
    <row r="116" spans="1:10" x14ac:dyDescent="0.35">
      <c r="A116" s="11" t="s">
        <v>60</v>
      </c>
      <c r="B116" s="29" vm="1218">
        <v>0</v>
      </c>
      <c r="C116" s="29" vm="1218">
        <v>0</v>
      </c>
      <c r="D116" s="29" vm="1598">
        <v>0</v>
      </c>
      <c r="E116" s="30"/>
      <c r="F116" s="29">
        <v>0</v>
      </c>
      <c r="G116" s="29">
        <v>0</v>
      </c>
      <c r="H116" s="30"/>
      <c r="I116" s="29">
        <v>-0.09</v>
      </c>
      <c r="J116" s="29">
        <v>0</v>
      </c>
    </row>
    <row r="117" spans="1:10" x14ac:dyDescent="0.35">
      <c r="A117" s="12" t="s">
        <v>61</v>
      </c>
      <c r="B117" s="29" vm="1219">
        <v>0</v>
      </c>
      <c r="C117" s="29" vm="1219">
        <v>0</v>
      </c>
      <c r="D117" s="29" vm="1599">
        <v>0</v>
      </c>
      <c r="E117" s="30"/>
      <c r="F117" s="29">
        <v>0</v>
      </c>
      <c r="G117" s="29">
        <v>0</v>
      </c>
      <c r="H117" s="30"/>
      <c r="I117" s="29">
        <v>0</v>
      </c>
      <c r="J117" s="29">
        <v>0</v>
      </c>
    </row>
    <row r="118" spans="1:10" x14ac:dyDescent="0.35">
      <c r="A118" s="20" t="s">
        <v>25</v>
      </c>
      <c r="B118" s="15" vm="1220">
        <v>0</v>
      </c>
      <c r="C118" s="15" vm="1220">
        <v>0</v>
      </c>
      <c r="D118" s="15" vm="1600">
        <v>0</v>
      </c>
      <c r="E118" s="16"/>
      <c r="F118" s="15">
        <v>0</v>
      </c>
      <c r="G118" s="15">
        <v>0</v>
      </c>
      <c r="H118" s="16"/>
      <c r="I118" s="15">
        <v>0</v>
      </c>
      <c r="J118" s="15">
        <v>0</v>
      </c>
    </row>
    <row r="119" spans="1:10" x14ac:dyDescent="0.35">
      <c r="A119" s="18" t="s">
        <v>26</v>
      </c>
      <c r="B119" s="15">
        <v>0</v>
      </c>
      <c r="C119" s="15">
        <v>0</v>
      </c>
      <c r="D119" s="15">
        <v>0</v>
      </c>
      <c r="E119" s="16"/>
      <c r="F119" s="15">
        <v>0</v>
      </c>
      <c r="G119" s="15">
        <v>0</v>
      </c>
      <c r="H119" s="16"/>
      <c r="I119" s="15">
        <v>0</v>
      </c>
      <c r="J119" s="15">
        <v>0</v>
      </c>
    </row>
    <row r="120" spans="1:10" x14ac:dyDescent="0.35">
      <c r="A120" s="18" t="s">
        <v>27</v>
      </c>
      <c r="B120" s="15" vm="1221">
        <v>0</v>
      </c>
      <c r="C120" s="15" vm="1221">
        <v>0</v>
      </c>
      <c r="D120" s="15" vm="1601">
        <v>0</v>
      </c>
      <c r="E120" s="16"/>
      <c r="F120" s="15">
        <v>0</v>
      </c>
      <c r="G120" s="15">
        <v>0</v>
      </c>
      <c r="H120" s="16"/>
      <c r="I120" s="15">
        <v>0</v>
      </c>
      <c r="J120" s="15">
        <v>0</v>
      </c>
    </row>
    <row r="121" spans="1:10" x14ac:dyDescent="0.35">
      <c r="A121" s="19" t="s">
        <v>16</v>
      </c>
      <c r="B121" s="15" vm="1222">
        <v>0</v>
      </c>
      <c r="C121" s="15" vm="1222">
        <v>0</v>
      </c>
      <c r="D121" s="15" vm="1602">
        <v>0</v>
      </c>
      <c r="E121" s="16"/>
      <c r="F121" s="15">
        <v>0</v>
      </c>
      <c r="G121" s="15">
        <v>0</v>
      </c>
      <c r="H121" s="16"/>
      <c r="I121" s="15">
        <v>0</v>
      </c>
      <c r="J121" s="15">
        <v>0</v>
      </c>
    </row>
    <row r="122" spans="1:10" x14ac:dyDescent="0.35">
      <c r="A122" s="19" t="s">
        <v>42</v>
      </c>
      <c r="B122" s="15">
        <v>0</v>
      </c>
      <c r="C122" s="15">
        <v>0</v>
      </c>
      <c r="D122" s="15">
        <v>0</v>
      </c>
      <c r="E122" s="16"/>
      <c r="F122" s="15">
        <v>0</v>
      </c>
      <c r="G122" s="15">
        <v>0</v>
      </c>
      <c r="H122" s="16"/>
      <c r="I122" s="15">
        <v>0</v>
      </c>
      <c r="J122" s="15">
        <v>0</v>
      </c>
    </row>
    <row r="123" spans="1:10" x14ac:dyDescent="0.35">
      <c r="A123" s="19" t="s">
        <v>29</v>
      </c>
      <c r="B123" s="15">
        <v>0</v>
      </c>
      <c r="C123" s="15">
        <v>0</v>
      </c>
      <c r="D123" s="15">
        <v>0</v>
      </c>
      <c r="E123" s="16"/>
      <c r="F123" s="15">
        <v>0</v>
      </c>
      <c r="G123" s="15">
        <v>0</v>
      </c>
      <c r="H123" s="16"/>
      <c r="I123" s="15">
        <v>0</v>
      </c>
      <c r="J123" s="15">
        <v>0</v>
      </c>
    </row>
    <row r="124" spans="1:10" x14ac:dyDescent="0.35">
      <c r="A124" s="19" t="s">
        <v>30</v>
      </c>
      <c r="B124" s="15">
        <v>0</v>
      </c>
      <c r="C124" s="15">
        <v>0</v>
      </c>
      <c r="D124" s="15">
        <v>0</v>
      </c>
      <c r="E124" s="16"/>
      <c r="F124" s="15">
        <v>0</v>
      </c>
      <c r="G124" s="15">
        <v>0</v>
      </c>
      <c r="H124" s="16"/>
      <c r="I124" s="15">
        <v>0</v>
      </c>
      <c r="J124" s="15">
        <v>0</v>
      </c>
    </row>
    <row r="125" spans="1:10" x14ac:dyDescent="0.35">
      <c r="A125" s="19" t="s">
        <v>31</v>
      </c>
      <c r="B125" s="15">
        <v>0</v>
      </c>
      <c r="C125" s="15">
        <v>0</v>
      </c>
      <c r="D125" s="15">
        <v>0</v>
      </c>
      <c r="E125" s="16"/>
      <c r="F125" s="15">
        <v>0</v>
      </c>
      <c r="G125" s="15">
        <v>0</v>
      </c>
      <c r="H125" s="16"/>
      <c r="I125" s="15">
        <v>0</v>
      </c>
      <c r="J125" s="15">
        <v>0</v>
      </c>
    </row>
    <row r="126" spans="1:10" x14ac:dyDescent="0.35">
      <c r="A126" s="19" t="s">
        <v>32</v>
      </c>
      <c r="B126" s="15">
        <v>0</v>
      </c>
      <c r="C126" s="15">
        <v>0</v>
      </c>
      <c r="D126" s="15">
        <v>0</v>
      </c>
      <c r="E126" s="16"/>
      <c r="F126" s="15">
        <v>0</v>
      </c>
      <c r="G126" s="15">
        <v>0</v>
      </c>
      <c r="H126" s="16"/>
      <c r="I126" s="15">
        <v>0</v>
      </c>
      <c r="J126" s="15">
        <v>0</v>
      </c>
    </row>
    <row r="127" spans="1:10" x14ac:dyDescent="0.35">
      <c r="A127" s="19" t="s">
        <v>33</v>
      </c>
      <c r="B127" s="15">
        <v>0</v>
      </c>
      <c r="C127" s="15">
        <v>0</v>
      </c>
      <c r="D127" s="15">
        <v>0</v>
      </c>
      <c r="E127" s="16"/>
      <c r="F127" s="15">
        <v>0</v>
      </c>
      <c r="G127" s="15">
        <v>0</v>
      </c>
      <c r="H127" s="16"/>
      <c r="I127" s="15">
        <v>0</v>
      </c>
      <c r="J127" s="15">
        <v>0</v>
      </c>
    </row>
    <row r="128" spans="1:10" x14ac:dyDescent="0.35">
      <c r="A128" s="19" t="s">
        <v>34</v>
      </c>
      <c r="B128" s="15">
        <v>0</v>
      </c>
      <c r="C128" s="15">
        <v>0</v>
      </c>
      <c r="D128" s="15">
        <v>0</v>
      </c>
      <c r="E128" s="16"/>
      <c r="F128" s="15">
        <v>0</v>
      </c>
      <c r="G128" s="15">
        <v>0</v>
      </c>
      <c r="H128" s="16"/>
      <c r="I128" s="15">
        <v>0</v>
      </c>
      <c r="J128" s="15">
        <v>0</v>
      </c>
    </row>
    <row r="129" spans="1:10" x14ac:dyDescent="0.35">
      <c r="A129" s="19" t="s">
        <v>35</v>
      </c>
      <c r="B129" s="15">
        <v>0</v>
      </c>
      <c r="C129" s="15">
        <v>0</v>
      </c>
      <c r="D129" s="15">
        <v>0</v>
      </c>
      <c r="E129" s="16"/>
      <c r="F129" s="15">
        <v>0</v>
      </c>
      <c r="G129" s="15">
        <v>0</v>
      </c>
      <c r="H129" s="16"/>
      <c r="I129" s="15">
        <v>0</v>
      </c>
      <c r="J129" s="15">
        <v>0</v>
      </c>
    </row>
    <row r="130" spans="1:10" x14ac:dyDescent="0.35">
      <c r="A130" s="19" t="s">
        <v>55</v>
      </c>
      <c r="B130" s="15">
        <v>0</v>
      </c>
      <c r="C130" s="15">
        <v>0</v>
      </c>
      <c r="D130" s="15">
        <v>0</v>
      </c>
      <c r="E130" s="16"/>
      <c r="F130" s="15">
        <v>0</v>
      </c>
      <c r="G130" s="15">
        <v>0</v>
      </c>
      <c r="H130" s="16"/>
      <c r="I130" s="15">
        <v>0</v>
      </c>
      <c r="J130" s="15">
        <v>0</v>
      </c>
    </row>
    <row r="131" spans="1:10" x14ac:dyDescent="0.35">
      <c r="A131" s="18" t="s">
        <v>36</v>
      </c>
      <c r="B131" s="15">
        <v>0</v>
      </c>
      <c r="C131" s="15">
        <v>0</v>
      </c>
      <c r="D131" s="15">
        <v>0</v>
      </c>
      <c r="E131" s="16"/>
      <c r="F131" s="15">
        <v>0</v>
      </c>
      <c r="G131" s="15">
        <v>0</v>
      </c>
      <c r="H131" s="16"/>
      <c r="I131" s="15">
        <v>0</v>
      </c>
      <c r="J131" s="15">
        <v>0</v>
      </c>
    </row>
    <row r="132" spans="1:10" x14ac:dyDescent="0.35">
      <c r="A132" s="19" t="s">
        <v>37</v>
      </c>
      <c r="B132" s="15">
        <v>0</v>
      </c>
      <c r="C132" s="15">
        <v>0</v>
      </c>
      <c r="D132" s="15">
        <v>0</v>
      </c>
      <c r="E132" s="16"/>
      <c r="F132" s="15">
        <v>0</v>
      </c>
      <c r="G132" s="15">
        <v>0</v>
      </c>
      <c r="H132" s="16"/>
      <c r="I132" s="15">
        <v>0</v>
      </c>
      <c r="J132" s="15">
        <v>0</v>
      </c>
    </row>
    <row r="133" spans="1:10" x14ac:dyDescent="0.35">
      <c r="A133" s="19" t="s">
        <v>38</v>
      </c>
      <c r="B133" s="15">
        <v>0</v>
      </c>
      <c r="C133" s="15">
        <v>0</v>
      </c>
      <c r="D133" s="15">
        <v>0</v>
      </c>
      <c r="E133" s="16"/>
      <c r="F133" s="15">
        <v>0</v>
      </c>
      <c r="G133" s="15">
        <v>0</v>
      </c>
      <c r="H133" s="16"/>
      <c r="I133" s="15">
        <v>0</v>
      </c>
      <c r="J133" s="15">
        <v>0</v>
      </c>
    </row>
    <row r="134" spans="1:10" x14ac:dyDescent="0.35">
      <c r="A134" s="18" t="s">
        <v>56</v>
      </c>
      <c r="B134" s="15">
        <v>0</v>
      </c>
      <c r="C134" s="15">
        <v>0</v>
      </c>
      <c r="D134" s="15">
        <v>0</v>
      </c>
      <c r="E134" s="16"/>
      <c r="F134" s="15">
        <v>0</v>
      </c>
      <c r="G134" s="15">
        <v>0</v>
      </c>
      <c r="H134" s="16"/>
      <c r="I134" s="15">
        <v>0</v>
      </c>
      <c r="J134" s="15">
        <v>0</v>
      </c>
    </row>
    <row r="135" spans="1:10" x14ac:dyDescent="0.35">
      <c r="A135" s="18" t="s">
        <v>39</v>
      </c>
      <c r="B135" s="15">
        <v>0</v>
      </c>
      <c r="C135" s="15">
        <v>0</v>
      </c>
      <c r="D135" s="15">
        <v>0</v>
      </c>
      <c r="E135" s="16"/>
      <c r="F135" s="15">
        <v>0</v>
      </c>
      <c r="G135" s="15">
        <v>0</v>
      </c>
      <c r="H135" s="16"/>
      <c r="I135" s="15">
        <v>0</v>
      </c>
      <c r="J135" s="15">
        <v>0</v>
      </c>
    </row>
    <row r="136" spans="1:10" x14ac:dyDescent="0.35">
      <c r="A136" s="20" t="s">
        <v>40</v>
      </c>
      <c r="B136" s="15" vm="1223">
        <v>0</v>
      </c>
      <c r="C136" s="15" vm="1223">
        <v>0</v>
      </c>
      <c r="D136" s="15" vm="1603">
        <v>0</v>
      </c>
      <c r="E136" s="16"/>
      <c r="F136" s="15">
        <v>0</v>
      </c>
      <c r="G136" s="15">
        <v>0</v>
      </c>
      <c r="H136" s="16"/>
      <c r="I136" s="15">
        <v>0</v>
      </c>
      <c r="J136" s="15">
        <v>0</v>
      </c>
    </row>
    <row r="137" spans="1:10" x14ac:dyDescent="0.35">
      <c r="A137" s="12" t="s">
        <v>62</v>
      </c>
      <c r="B137" s="29" vm="1224">
        <v>0</v>
      </c>
      <c r="C137" s="29" vm="1224">
        <v>0</v>
      </c>
      <c r="D137" s="29" vm="1604">
        <v>0</v>
      </c>
      <c r="E137" s="30"/>
      <c r="F137" s="29">
        <v>0</v>
      </c>
      <c r="G137" s="29">
        <v>0</v>
      </c>
      <c r="H137" s="30"/>
      <c r="I137" s="29">
        <v>-0.09</v>
      </c>
      <c r="J137" s="29">
        <v>0</v>
      </c>
    </row>
    <row r="138" spans="1:10" x14ac:dyDescent="0.35">
      <c r="A138" s="20" t="s">
        <v>25</v>
      </c>
      <c r="B138" s="15" vm="1225">
        <v>0</v>
      </c>
      <c r="C138" s="15" vm="1225">
        <v>0</v>
      </c>
      <c r="D138" s="15" vm="1605">
        <v>0</v>
      </c>
      <c r="E138" s="16"/>
      <c r="F138" s="15">
        <v>0</v>
      </c>
      <c r="G138" s="15">
        <v>0</v>
      </c>
      <c r="H138" s="16"/>
      <c r="I138" s="15">
        <v>-0.09</v>
      </c>
      <c r="J138" s="15">
        <v>0</v>
      </c>
    </row>
    <row r="139" spans="1:10" x14ac:dyDescent="0.35">
      <c r="A139" s="18" t="s">
        <v>26</v>
      </c>
      <c r="B139" s="15">
        <v>0</v>
      </c>
      <c r="C139" s="15">
        <v>0</v>
      </c>
      <c r="D139" s="15">
        <v>0</v>
      </c>
      <c r="E139" s="16"/>
      <c r="F139" s="15">
        <v>0</v>
      </c>
      <c r="G139" s="15">
        <v>0</v>
      </c>
      <c r="H139" s="16"/>
      <c r="I139" s="15">
        <v>-0.09</v>
      </c>
      <c r="J139" s="15">
        <v>0</v>
      </c>
    </row>
    <row r="140" spans="1:10" x14ac:dyDescent="0.35">
      <c r="A140" s="18" t="s">
        <v>27</v>
      </c>
      <c r="B140" s="15" vm="1226">
        <v>0</v>
      </c>
      <c r="C140" s="15" vm="1226">
        <v>0</v>
      </c>
      <c r="D140" s="15" vm="1606">
        <v>0</v>
      </c>
      <c r="E140" s="16"/>
      <c r="F140" s="15">
        <v>0</v>
      </c>
      <c r="G140" s="15">
        <v>0</v>
      </c>
      <c r="H140" s="16"/>
      <c r="I140" s="15">
        <v>0</v>
      </c>
      <c r="J140" s="15">
        <v>0</v>
      </c>
    </row>
    <row r="141" spans="1:10" x14ac:dyDescent="0.35">
      <c r="A141" s="19" t="s">
        <v>16</v>
      </c>
      <c r="B141" s="15" vm="1227">
        <v>0</v>
      </c>
      <c r="C141" s="15" vm="1227">
        <v>0</v>
      </c>
      <c r="D141" s="15" vm="1607">
        <v>0</v>
      </c>
      <c r="E141" s="16"/>
      <c r="F141" s="15">
        <v>0</v>
      </c>
      <c r="G141" s="15">
        <v>0</v>
      </c>
      <c r="H141" s="16"/>
      <c r="I141" s="15">
        <v>0</v>
      </c>
      <c r="J141" s="15">
        <v>0</v>
      </c>
    </row>
    <row r="142" spans="1:10" x14ac:dyDescent="0.35">
      <c r="A142" s="19" t="s">
        <v>42</v>
      </c>
      <c r="B142" s="15">
        <v>0</v>
      </c>
      <c r="C142" s="15">
        <v>0</v>
      </c>
      <c r="D142" s="15">
        <v>0</v>
      </c>
      <c r="E142" s="16"/>
      <c r="F142" s="15">
        <v>0</v>
      </c>
      <c r="G142" s="15">
        <v>0</v>
      </c>
      <c r="H142" s="16"/>
      <c r="I142" s="15">
        <v>0</v>
      </c>
      <c r="J142" s="15">
        <v>0</v>
      </c>
    </row>
    <row r="143" spans="1:10" x14ac:dyDescent="0.35">
      <c r="A143" s="19" t="s">
        <v>29</v>
      </c>
      <c r="B143" s="15">
        <v>0</v>
      </c>
      <c r="C143" s="15">
        <v>0</v>
      </c>
      <c r="D143" s="15">
        <v>0</v>
      </c>
      <c r="E143" s="16"/>
      <c r="F143" s="15">
        <v>0</v>
      </c>
      <c r="G143" s="15">
        <v>0</v>
      </c>
      <c r="H143" s="16"/>
      <c r="I143" s="15">
        <v>0</v>
      </c>
      <c r="J143" s="15">
        <v>0</v>
      </c>
    </row>
    <row r="144" spans="1:10" x14ac:dyDescent="0.35">
      <c r="A144" s="19" t="s">
        <v>30</v>
      </c>
      <c r="B144" s="15">
        <v>0</v>
      </c>
      <c r="C144" s="15">
        <v>0</v>
      </c>
      <c r="D144" s="15">
        <v>0</v>
      </c>
      <c r="E144" s="16"/>
      <c r="F144" s="15">
        <v>0</v>
      </c>
      <c r="G144" s="15">
        <v>0</v>
      </c>
      <c r="H144" s="16"/>
      <c r="I144" s="15">
        <v>0</v>
      </c>
      <c r="J144" s="15">
        <v>0</v>
      </c>
    </row>
    <row r="145" spans="1:10" x14ac:dyDescent="0.35">
      <c r="A145" s="19" t="s">
        <v>31</v>
      </c>
      <c r="B145" s="15">
        <v>0</v>
      </c>
      <c r="C145" s="15">
        <v>0</v>
      </c>
      <c r="D145" s="15">
        <v>0</v>
      </c>
      <c r="E145" s="16"/>
      <c r="F145" s="15">
        <v>0</v>
      </c>
      <c r="G145" s="15">
        <v>0</v>
      </c>
      <c r="H145" s="16"/>
      <c r="I145" s="15">
        <v>0</v>
      </c>
      <c r="J145" s="15">
        <v>0</v>
      </c>
    </row>
    <row r="146" spans="1:10" x14ac:dyDescent="0.35">
      <c r="A146" s="19" t="s">
        <v>32</v>
      </c>
      <c r="B146" s="15">
        <v>0</v>
      </c>
      <c r="C146" s="15">
        <v>0</v>
      </c>
      <c r="D146" s="15">
        <v>0</v>
      </c>
      <c r="E146" s="16"/>
      <c r="F146" s="15">
        <v>0</v>
      </c>
      <c r="G146" s="15">
        <v>0</v>
      </c>
      <c r="H146" s="16"/>
      <c r="I146" s="15">
        <v>0</v>
      </c>
      <c r="J146" s="15">
        <v>0</v>
      </c>
    </row>
    <row r="147" spans="1:10" x14ac:dyDescent="0.35">
      <c r="A147" s="19" t="s">
        <v>33</v>
      </c>
      <c r="B147" s="15">
        <v>0</v>
      </c>
      <c r="C147" s="15">
        <v>0</v>
      </c>
      <c r="D147" s="15">
        <v>0</v>
      </c>
      <c r="E147" s="16"/>
      <c r="F147" s="15">
        <v>0</v>
      </c>
      <c r="G147" s="15">
        <v>0</v>
      </c>
      <c r="H147" s="16"/>
      <c r="I147" s="15">
        <v>0</v>
      </c>
      <c r="J147" s="15">
        <v>0</v>
      </c>
    </row>
    <row r="148" spans="1:10" x14ac:dyDescent="0.35">
      <c r="A148" s="19" t="s">
        <v>34</v>
      </c>
      <c r="B148" s="15">
        <v>0</v>
      </c>
      <c r="C148" s="15">
        <v>0</v>
      </c>
      <c r="D148" s="15">
        <v>0</v>
      </c>
      <c r="E148" s="16"/>
      <c r="F148" s="15">
        <v>0</v>
      </c>
      <c r="G148" s="15">
        <v>0</v>
      </c>
      <c r="H148" s="16"/>
      <c r="I148" s="15">
        <v>0</v>
      </c>
      <c r="J148" s="15">
        <v>0</v>
      </c>
    </row>
    <row r="149" spans="1:10" x14ac:dyDescent="0.35">
      <c r="A149" s="19" t="s">
        <v>35</v>
      </c>
      <c r="B149" s="15">
        <v>0</v>
      </c>
      <c r="C149" s="15">
        <v>0</v>
      </c>
      <c r="D149" s="15">
        <v>0</v>
      </c>
      <c r="E149" s="16"/>
      <c r="F149" s="15">
        <v>0</v>
      </c>
      <c r="G149" s="15">
        <v>0</v>
      </c>
      <c r="H149" s="16"/>
      <c r="I149" s="15">
        <v>0</v>
      </c>
      <c r="J149" s="15">
        <v>0</v>
      </c>
    </row>
    <row r="150" spans="1:10" x14ac:dyDescent="0.35">
      <c r="A150" s="19" t="s">
        <v>55</v>
      </c>
      <c r="B150" s="15">
        <v>0</v>
      </c>
      <c r="C150" s="15">
        <v>0</v>
      </c>
      <c r="D150" s="15">
        <v>0</v>
      </c>
      <c r="E150" s="16"/>
      <c r="F150" s="15">
        <v>0</v>
      </c>
      <c r="G150" s="15">
        <v>0</v>
      </c>
      <c r="H150" s="16"/>
      <c r="I150" s="15">
        <v>0</v>
      </c>
      <c r="J150" s="15">
        <v>0</v>
      </c>
    </row>
    <row r="151" spans="1:10" x14ac:dyDescent="0.35">
      <c r="A151" s="18" t="s">
        <v>36</v>
      </c>
      <c r="B151" s="15">
        <v>0</v>
      </c>
      <c r="C151" s="15">
        <v>0</v>
      </c>
      <c r="D151" s="15">
        <v>0</v>
      </c>
      <c r="E151" s="16"/>
      <c r="F151" s="15">
        <v>0</v>
      </c>
      <c r="G151" s="15">
        <v>0</v>
      </c>
      <c r="H151" s="16"/>
      <c r="I151" s="15">
        <v>0</v>
      </c>
      <c r="J151" s="15">
        <v>0</v>
      </c>
    </row>
    <row r="152" spans="1:10" x14ac:dyDescent="0.35">
      <c r="A152" s="19" t="s">
        <v>37</v>
      </c>
      <c r="B152" s="15">
        <v>0</v>
      </c>
      <c r="C152" s="15">
        <v>0</v>
      </c>
      <c r="D152" s="15">
        <v>0</v>
      </c>
      <c r="E152" s="16"/>
      <c r="F152" s="15">
        <v>0</v>
      </c>
      <c r="G152" s="15">
        <v>0</v>
      </c>
      <c r="H152" s="16"/>
      <c r="I152" s="15">
        <v>0</v>
      </c>
      <c r="J152" s="15">
        <v>0</v>
      </c>
    </row>
    <row r="153" spans="1:10" x14ac:dyDescent="0.35">
      <c r="A153" s="19" t="s">
        <v>38</v>
      </c>
      <c r="B153" s="15">
        <v>0</v>
      </c>
      <c r="C153" s="15">
        <v>0</v>
      </c>
      <c r="D153" s="15">
        <v>0</v>
      </c>
      <c r="E153" s="16"/>
      <c r="F153" s="15">
        <v>0</v>
      </c>
      <c r="G153" s="15">
        <v>0</v>
      </c>
      <c r="H153" s="16"/>
      <c r="I153" s="15">
        <v>0</v>
      </c>
      <c r="J153" s="15">
        <v>0</v>
      </c>
    </row>
    <row r="154" spans="1:10" x14ac:dyDescent="0.35">
      <c r="A154" s="18" t="s">
        <v>56</v>
      </c>
      <c r="B154" s="15">
        <v>0</v>
      </c>
      <c r="C154" s="15">
        <v>0</v>
      </c>
      <c r="D154" s="15">
        <v>0</v>
      </c>
      <c r="E154" s="16"/>
      <c r="F154" s="15">
        <v>0</v>
      </c>
      <c r="G154" s="15">
        <v>0</v>
      </c>
      <c r="H154" s="16"/>
      <c r="I154" s="15">
        <v>0</v>
      </c>
      <c r="J154" s="15">
        <v>0</v>
      </c>
    </row>
    <row r="155" spans="1:10" x14ac:dyDescent="0.35">
      <c r="A155" s="18" t="s">
        <v>39</v>
      </c>
      <c r="B155" s="15">
        <v>0</v>
      </c>
      <c r="C155" s="15">
        <v>0</v>
      </c>
      <c r="D155" s="15">
        <v>0</v>
      </c>
      <c r="E155" s="16"/>
      <c r="F155" s="15">
        <v>0</v>
      </c>
      <c r="G155" s="15">
        <v>0</v>
      </c>
      <c r="H155" s="16"/>
      <c r="I155" s="15">
        <v>0</v>
      </c>
      <c r="J155" s="15">
        <v>0</v>
      </c>
    </row>
    <row r="156" spans="1:10" x14ac:dyDescent="0.35">
      <c r="A156" s="20" t="s">
        <v>40</v>
      </c>
      <c r="B156" s="15">
        <v>0</v>
      </c>
      <c r="C156" s="15">
        <v>0</v>
      </c>
      <c r="D156" s="15">
        <v>0</v>
      </c>
      <c r="E156" s="16"/>
      <c r="F156" s="15">
        <v>0</v>
      </c>
      <c r="G156" s="15">
        <v>0</v>
      </c>
      <c r="H156" s="16"/>
      <c r="I156" s="15">
        <v>0</v>
      </c>
      <c r="J156" s="15">
        <v>0</v>
      </c>
    </row>
    <row r="157" spans="1:10" x14ac:dyDescent="0.35">
      <c r="A157" s="12" t="s">
        <v>63</v>
      </c>
      <c r="B157" s="29" vm="1228">
        <v>0</v>
      </c>
      <c r="C157" s="29" vm="1228">
        <v>0</v>
      </c>
      <c r="D157" s="29" vm="1608">
        <v>0</v>
      </c>
      <c r="E157" s="30"/>
      <c r="F157" s="29">
        <v>0</v>
      </c>
      <c r="G157" s="29">
        <v>0</v>
      </c>
      <c r="H157" s="30"/>
      <c r="I157" s="29">
        <v>0</v>
      </c>
      <c r="J157" s="29">
        <v>0</v>
      </c>
    </row>
    <row r="158" spans="1:10" x14ac:dyDescent="0.35">
      <c r="A158" s="20" t="s">
        <v>25</v>
      </c>
      <c r="B158" s="15" vm="1229">
        <v>0</v>
      </c>
      <c r="C158" s="15" vm="1229">
        <v>0</v>
      </c>
      <c r="D158" s="15" vm="1609">
        <v>0</v>
      </c>
      <c r="E158" s="16"/>
      <c r="F158" s="15">
        <v>0</v>
      </c>
      <c r="G158" s="15">
        <v>0</v>
      </c>
      <c r="H158" s="16"/>
      <c r="I158" s="15">
        <v>0</v>
      </c>
      <c r="J158" s="15">
        <v>0</v>
      </c>
    </row>
    <row r="159" spans="1:10" x14ac:dyDescent="0.35">
      <c r="A159" s="18" t="s">
        <v>26</v>
      </c>
      <c r="B159" s="15">
        <v>0</v>
      </c>
      <c r="C159" s="15">
        <v>0</v>
      </c>
      <c r="D159" s="15">
        <v>0</v>
      </c>
      <c r="E159" s="16"/>
      <c r="F159" s="15">
        <v>0</v>
      </c>
      <c r="G159" s="15">
        <v>0</v>
      </c>
      <c r="H159" s="16"/>
      <c r="I159" s="15">
        <v>0</v>
      </c>
      <c r="J159" s="15">
        <v>0</v>
      </c>
    </row>
    <row r="160" spans="1:10" x14ac:dyDescent="0.35">
      <c r="A160" s="18" t="s">
        <v>27</v>
      </c>
      <c r="B160" s="15" vm="1230">
        <v>0</v>
      </c>
      <c r="C160" s="15" vm="1230">
        <v>0</v>
      </c>
      <c r="D160" s="15" vm="1610">
        <v>0</v>
      </c>
      <c r="E160" s="16"/>
      <c r="F160" s="15">
        <v>0</v>
      </c>
      <c r="G160" s="15">
        <v>0</v>
      </c>
      <c r="H160" s="16"/>
      <c r="I160" s="15">
        <v>0</v>
      </c>
      <c r="J160" s="15">
        <v>0</v>
      </c>
    </row>
    <row r="161" spans="1:10" x14ac:dyDescent="0.35">
      <c r="A161" s="19" t="s">
        <v>16</v>
      </c>
      <c r="B161" s="15" vm="1231">
        <v>0</v>
      </c>
      <c r="C161" s="15" vm="1231">
        <v>0</v>
      </c>
      <c r="D161" s="15" vm="1611">
        <v>0</v>
      </c>
      <c r="E161" s="16"/>
      <c r="F161" s="15">
        <v>0</v>
      </c>
      <c r="G161" s="15">
        <v>0</v>
      </c>
      <c r="H161" s="16"/>
      <c r="I161" s="15">
        <v>0</v>
      </c>
      <c r="J161" s="15">
        <v>0</v>
      </c>
    </row>
    <row r="162" spans="1:10" x14ac:dyDescent="0.35">
      <c r="A162" s="19" t="s">
        <v>42</v>
      </c>
      <c r="B162" s="15">
        <v>0</v>
      </c>
      <c r="C162" s="15">
        <v>0</v>
      </c>
      <c r="D162" s="15">
        <v>0</v>
      </c>
      <c r="E162" s="16"/>
      <c r="F162" s="15">
        <v>0</v>
      </c>
      <c r="G162" s="15">
        <v>0</v>
      </c>
      <c r="H162" s="16"/>
      <c r="I162" s="15">
        <v>0</v>
      </c>
      <c r="J162" s="15">
        <v>0</v>
      </c>
    </row>
    <row r="163" spans="1:10" x14ac:dyDescent="0.35">
      <c r="A163" s="19" t="s">
        <v>29</v>
      </c>
      <c r="B163" s="15">
        <v>0</v>
      </c>
      <c r="C163" s="15">
        <v>0</v>
      </c>
      <c r="D163" s="15">
        <v>0</v>
      </c>
      <c r="E163" s="16"/>
      <c r="F163" s="15">
        <v>0</v>
      </c>
      <c r="G163" s="15">
        <v>0</v>
      </c>
      <c r="H163" s="16"/>
      <c r="I163" s="15">
        <v>0</v>
      </c>
      <c r="J163" s="15">
        <v>0</v>
      </c>
    </row>
    <row r="164" spans="1:10" x14ac:dyDescent="0.35">
      <c r="A164" s="19" t="s">
        <v>30</v>
      </c>
      <c r="B164" s="15">
        <v>0</v>
      </c>
      <c r="C164" s="15">
        <v>0</v>
      </c>
      <c r="D164" s="15">
        <v>0</v>
      </c>
      <c r="E164" s="16"/>
      <c r="F164" s="15">
        <v>0</v>
      </c>
      <c r="G164" s="15">
        <v>0</v>
      </c>
      <c r="H164" s="16"/>
      <c r="I164" s="15">
        <v>0</v>
      </c>
      <c r="J164" s="15">
        <v>0</v>
      </c>
    </row>
    <row r="165" spans="1:10" x14ac:dyDescent="0.35">
      <c r="A165" s="19" t="s">
        <v>31</v>
      </c>
      <c r="B165" s="15">
        <v>0</v>
      </c>
      <c r="C165" s="15">
        <v>0</v>
      </c>
      <c r="D165" s="15">
        <v>0</v>
      </c>
      <c r="E165" s="16"/>
      <c r="F165" s="15">
        <v>0</v>
      </c>
      <c r="G165" s="15">
        <v>0</v>
      </c>
      <c r="H165" s="16"/>
      <c r="I165" s="15">
        <v>0</v>
      </c>
      <c r="J165" s="15">
        <v>0</v>
      </c>
    </row>
    <row r="166" spans="1:10" x14ac:dyDescent="0.35">
      <c r="A166" s="19" t="s">
        <v>32</v>
      </c>
      <c r="B166" s="15">
        <v>0</v>
      </c>
      <c r="C166" s="15">
        <v>0</v>
      </c>
      <c r="D166" s="15">
        <v>0</v>
      </c>
      <c r="E166" s="16"/>
      <c r="F166" s="15">
        <v>0</v>
      </c>
      <c r="G166" s="15">
        <v>0</v>
      </c>
      <c r="H166" s="16"/>
      <c r="I166" s="15">
        <v>0</v>
      </c>
      <c r="J166" s="15">
        <v>0</v>
      </c>
    </row>
    <row r="167" spans="1:10" x14ac:dyDescent="0.35">
      <c r="A167" s="19" t="s">
        <v>33</v>
      </c>
      <c r="B167" s="15">
        <v>0</v>
      </c>
      <c r="C167" s="15">
        <v>0</v>
      </c>
      <c r="D167" s="15">
        <v>0</v>
      </c>
      <c r="E167" s="16"/>
      <c r="F167" s="15">
        <v>0</v>
      </c>
      <c r="G167" s="15">
        <v>0</v>
      </c>
      <c r="H167" s="16"/>
      <c r="I167" s="15">
        <v>0</v>
      </c>
      <c r="J167" s="15">
        <v>0</v>
      </c>
    </row>
    <row r="168" spans="1:10" x14ac:dyDescent="0.35">
      <c r="A168" s="19" t="s">
        <v>34</v>
      </c>
      <c r="B168" s="15">
        <v>0</v>
      </c>
      <c r="C168" s="15">
        <v>0</v>
      </c>
      <c r="D168" s="15">
        <v>0</v>
      </c>
      <c r="E168" s="16"/>
      <c r="F168" s="15">
        <v>0</v>
      </c>
      <c r="G168" s="15">
        <v>0</v>
      </c>
      <c r="H168" s="16"/>
      <c r="I168" s="15">
        <v>0</v>
      </c>
      <c r="J168" s="15">
        <v>0</v>
      </c>
    </row>
    <row r="169" spans="1:10" x14ac:dyDescent="0.35">
      <c r="A169" s="19" t="s">
        <v>35</v>
      </c>
      <c r="B169" s="15">
        <v>0</v>
      </c>
      <c r="C169" s="15">
        <v>0</v>
      </c>
      <c r="D169" s="15">
        <v>0</v>
      </c>
      <c r="E169" s="16"/>
      <c r="F169" s="15">
        <v>0</v>
      </c>
      <c r="G169" s="15">
        <v>0</v>
      </c>
      <c r="H169" s="16"/>
      <c r="I169" s="15">
        <v>0</v>
      </c>
      <c r="J169" s="15">
        <v>0</v>
      </c>
    </row>
    <row r="170" spans="1:10" x14ac:dyDescent="0.35">
      <c r="A170" s="19" t="s">
        <v>55</v>
      </c>
      <c r="B170" s="15">
        <v>0</v>
      </c>
      <c r="C170" s="15">
        <v>0</v>
      </c>
      <c r="D170" s="15">
        <v>0</v>
      </c>
      <c r="E170" s="16"/>
      <c r="F170" s="15">
        <v>0</v>
      </c>
      <c r="G170" s="15">
        <v>0</v>
      </c>
      <c r="H170" s="16"/>
      <c r="I170" s="15">
        <v>0</v>
      </c>
      <c r="J170" s="15">
        <v>0</v>
      </c>
    </row>
    <row r="171" spans="1:10" x14ac:dyDescent="0.35">
      <c r="A171" s="18" t="s">
        <v>36</v>
      </c>
      <c r="B171" s="15">
        <v>0</v>
      </c>
      <c r="C171" s="15">
        <v>0</v>
      </c>
      <c r="D171" s="15">
        <v>0</v>
      </c>
      <c r="E171" s="16"/>
      <c r="F171" s="15">
        <v>0</v>
      </c>
      <c r="G171" s="15">
        <v>0</v>
      </c>
      <c r="H171" s="16"/>
      <c r="I171" s="15">
        <v>0</v>
      </c>
      <c r="J171" s="15">
        <v>0</v>
      </c>
    </row>
    <row r="172" spans="1:10" x14ac:dyDescent="0.35">
      <c r="A172" s="19" t="s">
        <v>37</v>
      </c>
      <c r="B172" s="15">
        <v>0</v>
      </c>
      <c r="C172" s="15">
        <v>0</v>
      </c>
      <c r="D172" s="15">
        <v>0</v>
      </c>
      <c r="E172" s="16"/>
      <c r="F172" s="15">
        <v>0</v>
      </c>
      <c r="G172" s="15">
        <v>0</v>
      </c>
      <c r="H172" s="16"/>
      <c r="I172" s="15">
        <v>0</v>
      </c>
      <c r="J172" s="15">
        <v>0</v>
      </c>
    </row>
    <row r="173" spans="1:10" x14ac:dyDescent="0.35">
      <c r="A173" s="19" t="s">
        <v>38</v>
      </c>
      <c r="B173" s="15">
        <v>0</v>
      </c>
      <c r="C173" s="15">
        <v>0</v>
      </c>
      <c r="D173" s="15">
        <v>0</v>
      </c>
      <c r="E173" s="16"/>
      <c r="F173" s="15">
        <v>0</v>
      </c>
      <c r="G173" s="15">
        <v>0</v>
      </c>
      <c r="H173" s="16"/>
      <c r="I173" s="15">
        <v>0</v>
      </c>
      <c r="J173" s="15">
        <v>0</v>
      </c>
    </row>
    <row r="174" spans="1:10" x14ac:dyDescent="0.35">
      <c r="A174" s="18" t="s">
        <v>56</v>
      </c>
      <c r="B174" s="15">
        <v>0</v>
      </c>
      <c r="C174" s="15">
        <v>0</v>
      </c>
      <c r="D174" s="15">
        <v>0</v>
      </c>
      <c r="E174" s="16"/>
      <c r="F174" s="15">
        <v>0</v>
      </c>
      <c r="G174" s="15">
        <v>0</v>
      </c>
      <c r="H174" s="16"/>
      <c r="I174" s="15">
        <v>0</v>
      </c>
      <c r="J174" s="15">
        <v>0</v>
      </c>
    </row>
    <row r="175" spans="1:10" x14ac:dyDescent="0.35">
      <c r="A175" s="18" t="s">
        <v>39</v>
      </c>
      <c r="B175" s="15">
        <v>0</v>
      </c>
      <c r="C175" s="15">
        <v>0</v>
      </c>
      <c r="D175" s="15">
        <v>0</v>
      </c>
      <c r="E175" s="16"/>
      <c r="F175" s="15">
        <v>0</v>
      </c>
      <c r="G175" s="15">
        <v>0</v>
      </c>
      <c r="H175" s="16"/>
      <c r="I175" s="15">
        <v>0</v>
      </c>
      <c r="J175" s="15">
        <v>0</v>
      </c>
    </row>
    <row r="176" spans="1:10" x14ac:dyDescent="0.35">
      <c r="A176" s="20" t="s">
        <v>40</v>
      </c>
      <c r="B176" s="15">
        <v>0</v>
      </c>
      <c r="C176" s="15">
        <v>0</v>
      </c>
      <c r="D176" s="15">
        <v>0</v>
      </c>
      <c r="E176" s="16"/>
      <c r="F176" s="15">
        <v>0</v>
      </c>
      <c r="G176" s="15">
        <v>0</v>
      </c>
      <c r="H176" s="16"/>
      <c r="I176" s="15">
        <v>0</v>
      </c>
      <c r="J176" s="15">
        <v>0</v>
      </c>
    </row>
    <row r="177" spans="1:10" x14ac:dyDescent="0.35">
      <c r="A177" s="11" t="s">
        <v>64</v>
      </c>
      <c r="B177" s="29" vm="1232">
        <v>389.782355</v>
      </c>
      <c r="C177" s="29" vm="1232">
        <v>389.782355</v>
      </c>
      <c r="D177" s="29" vm="1612">
        <v>746.85599999999999</v>
      </c>
      <c r="E177" s="30"/>
      <c r="F177" s="29">
        <v>1723.8580691748002</v>
      </c>
      <c r="G177" s="29">
        <v>357.073645</v>
      </c>
      <c r="H177" s="30"/>
      <c r="I177" s="29">
        <v>1133.6148819116002</v>
      </c>
      <c r="J177" s="29">
        <v>-1071.0177582498002</v>
      </c>
    </row>
    <row r="178" spans="1:10" s="31" customFormat="1" x14ac:dyDescent="0.35">
      <c r="A178" s="22" t="s">
        <v>65</v>
      </c>
      <c r="B178" s="29" vm="1233">
        <v>334.854355</v>
      </c>
      <c r="C178" s="29" vm="1233">
        <v>334.854355</v>
      </c>
      <c r="D178" s="29" vm="1613">
        <v>188.95500000000001</v>
      </c>
      <c r="E178" s="30"/>
      <c r="F178" s="29">
        <v>594.86953741400009</v>
      </c>
      <c r="G178" s="29">
        <v>-145.89935499999999</v>
      </c>
      <c r="H178" s="30"/>
      <c r="I178" s="29">
        <v>539.29102739080008</v>
      </c>
      <c r="J178" s="29">
        <v>-410.37122648900004</v>
      </c>
    </row>
    <row r="179" spans="1:10" x14ac:dyDescent="0.35">
      <c r="A179" s="22" t="s">
        <v>66</v>
      </c>
      <c r="B179" s="29" vm="1234">
        <v>54.927999999999997</v>
      </c>
      <c r="C179" s="29" vm="1234">
        <v>54.927999999999997</v>
      </c>
      <c r="D179" s="29" vm="1614">
        <v>557.90099999999995</v>
      </c>
      <c r="E179" s="30"/>
      <c r="F179" s="29">
        <v>1128.9885317608</v>
      </c>
      <c r="G179" s="29">
        <v>502.97299999999996</v>
      </c>
      <c r="H179" s="30"/>
      <c r="I179" s="29">
        <v>594.32385452079996</v>
      </c>
      <c r="J179" s="29">
        <v>-660.64653176080003</v>
      </c>
    </row>
    <row r="180" spans="1:10" x14ac:dyDescent="0.35">
      <c r="A180" s="19" t="s">
        <v>67</v>
      </c>
      <c r="B180" s="15" vm="1235">
        <v>54.927999999999997</v>
      </c>
      <c r="C180" s="15" vm="1235">
        <v>54.927999999999997</v>
      </c>
      <c r="D180" s="15" vm="1615">
        <v>557.90099999999995</v>
      </c>
      <c r="E180" s="16"/>
      <c r="F180" s="15">
        <v>1050.0195317608</v>
      </c>
      <c r="G180" s="15">
        <v>502.97299999999996</v>
      </c>
      <c r="H180" s="16"/>
      <c r="I180" s="15">
        <v>515.3548545207999</v>
      </c>
      <c r="J180" s="15">
        <v>-581.67753176079998</v>
      </c>
    </row>
    <row r="181" spans="1:10" x14ac:dyDescent="0.35">
      <c r="A181" s="19" t="s">
        <v>68</v>
      </c>
      <c r="B181" s="15">
        <v>0</v>
      </c>
      <c r="C181" s="15">
        <v>0</v>
      </c>
      <c r="D181" s="15">
        <v>0</v>
      </c>
      <c r="E181" s="16"/>
      <c r="F181" s="15">
        <v>78.968999999999994</v>
      </c>
      <c r="G181" s="15">
        <v>0</v>
      </c>
      <c r="H181" s="16"/>
      <c r="I181" s="15">
        <v>78.968999999999994</v>
      </c>
      <c r="J181" s="15">
        <v>-78.968999999999994</v>
      </c>
    </row>
    <row r="182" spans="1:10" x14ac:dyDescent="0.35">
      <c r="A182" s="9" t="s">
        <v>69</v>
      </c>
      <c r="B182" s="29" vm="1236">
        <v>0</v>
      </c>
      <c r="C182" s="29" vm="1236">
        <v>0</v>
      </c>
      <c r="D182" s="29" vm="1616">
        <v>0</v>
      </c>
      <c r="E182" s="30"/>
      <c r="F182" s="29">
        <v>0</v>
      </c>
      <c r="G182" s="29">
        <v>0</v>
      </c>
      <c r="H182" s="30"/>
      <c r="I182" s="29">
        <v>0</v>
      </c>
      <c r="J182" s="29">
        <v>0</v>
      </c>
    </row>
    <row r="183" spans="1:10" x14ac:dyDescent="0.35">
      <c r="A183" s="19"/>
      <c r="B183" s="15"/>
      <c r="C183" s="15"/>
      <c r="D183" s="15"/>
      <c r="E183" s="16"/>
      <c r="F183" s="15"/>
      <c r="G183" s="15"/>
      <c r="H183" s="16"/>
      <c r="I183" s="15"/>
      <c r="J183" s="15"/>
    </row>
    <row r="184" spans="1:10" x14ac:dyDescent="0.35">
      <c r="A184" s="9" t="s">
        <v>70</v>
      </c>
      <c r="B184" s="29" vm="1237">
        <v>155670.59348000001</v>
      </c>
      <c r="C184" s="29" vm="1237">
        <v>155670.59348000001</v>
      </c>
      <c r="D184" s="29" vm="1617">
        <v>159528.58286899998</v>
      </c>
      <c r="E184" s="30"/>
      <c r="F184" s="29">
        <v>1215.0055212325533</v>
      </c>
      <c r="G184" s="29">
        <v>3857.9893889999657</v>
      </c>
      <c r="H184" s="30"/>
      <c r="I184" s="29">
        <v>-15289.679541031423</v>
      </c>
      <c r="J184" s="29">
        <v>4511.960309957416</v>
      </c>
    </row>
    <row r="185" spans="1:10" x14ac:dyDescent="0.35">
      <c r="A185" s="11" t="s">
        <v>12</v>
      </c>
      <c r="B185" s="29">
        <v>0</v>
      </c>
      <c r="C185" s="29">
        <v>0</v>
      </c>
      <c r="D185" s="29">
        <v>0</v>
      </c>
      <c r="E185" s="30"/>
      <c r="F185" s="29">
        <v>0</v>
      </c>
      <c r="G185" s="29">
        <v>0</v>
      </c>
      <c r="H185" s="30"/>
      <c r="I185" s="29">
        <v>0</v>
      </c>
      <c r="J185" s="29">
        <v>0</v>
      </c>
    </row>
    <row r="186" spans="1:10" x14ac:dyDescent="0.35">
      <c r="A186" s="12" t="s">
        <v>71</v>
      </c>
      <c r="B186" s="29">
        <v>0</v>
      </c>
      <c r="C186" s="29">
        <v>0</v>
      </c>
      <c r="D186" s="29">
        <v>0</v>
      </c>
      <c r="E186" s="30"/>
      <c r="F186" s="29">
        <v>0</v>
      </c>
      <c r="G186" s="29">
        <v>0</v>
      </c>
      <c r="H186" s="30"/>
      <c r="I186" s="29">
        <v>0</v>
      </c>
      <c r="J186" s="29">
        <v>0</v>
      </c>
    </row>
    <row r="187" spans="1:10" x14ac:dyDescent="0.35">
      <c r="A187" s="23" t="s">
        <v>72</v>
      </c>
      <c r="B187" s="15">
        <v>0</v>
      </c>
      <c r="C187" s="15">
        <v>0</v>
      </c>
      <c r="D187" s="15">
        <v>0</v>
      </c>
      <c r="E187" s="16"/>
      <c r="F187" s="15">
        <v>0</v>
      </c>
      <c r="G187" s="15">
        <v>0</v>
      </c>
      <c r="H187" s="16"/>
      <c r="I187" s="15">
        <v>0</v>
      </c>
      <c r="J187" s="15">
        <v>0</v>
      </c>
    </row>
    <row r="188" spans="1:10" x14ac:dyDescent="0.35">
      <c r="A188" s="24" t="s">
        <v>73</v>
      </c>
      <c r="B188" s="15">
        <v>0</v>
      </c>
      <c r="C188" s="15">
        <v>0</v>
      </c>
      <c r="D188" s="15">
        <v>0</v>
      </c>
      <c r="E188" s="16"/>
      <c r="F188" s="15">
        <v>0</v>
      </c>
      <c r="G188" s="15">
        <v>0</v>
      </c>
      <c r="H188" s="16"/>
      <c r="I188" s="15">
        <v>0</v>
      </c>
      <c r="J188" s="15">
        <v>0</v>
      </c>
    </row>
    <row r="189" spans="1:10" x14ac:dyDescent="0.35">
      <c r="A189" s="24" t="s">
        <v>74</v>
      </c>
      <c r="B189" s="15">
        <v>0</v>
      </c>
      <c r="C189" s="15">
        <v>0</v>
      </c>
      <c r="D189" s="15">
        <v>0</v>
      </c>
      <c r="E189" s="16"/>
      <c r="F189" s="15">
        <v>0</v>
      </c>
      <c r="G189" s="15">
        <v>0</v>
      </c>
      <c r="H189" s="16"/>
      <c r="I189" s="15">
        <v>0</v>
      </c>
      <c r="J189" s="15">
        <v>0</v>
      </c>
    </row>
    <row r="190" spans="1:10" x14ac:dyDescent="0.35">
      <c r="A190" s="23" t="s">
        <v>75</v>
      </c>
      <c r="B190" s="29">
        <v>0</v>
      </c>
      <c r="C190" s="29">
        <v>0</v>
      </c>
      <c r="D190" s="29">
        <v>0</v>
      </c>
      <c r="E190" s="30"/>
      <c r="F190" s="29">
        <v>0</v>
      </c>
      <c r="G190" s="29">
        <v>0</v>
      </c>
      <c r="H190" s="30"/>
      <c r="I190" s="29">
        <v>0</v>
      </c>
      <c r="J190" s="29">
        <v>0</v>
      </c>
    </row>
    <row r="191" spans="1:10" x14ac:dyDescent="0.35">
      <c r="A191" s="24" t="s">
        <v>73</v>
      </c>
      <c r="B191" s="15">
        <v>0</v>
      </c>
      <c r="C191" s="15">
        <v>0</v>
      </c>
      <c r="D191" s="15">
        <v>0</v>
      </c>
      <c r="E191" s="16"/>
      <c r="F191" s="15">
        <v>0</v>
      </c>
      <c r="G191" s="15">
        <v>0</v>
      </c>
      <c r="H191" s="16"/>
      <c r="I191" s="15">
        <v>0</v>
      </c>
      <c r="J191" s="15">
        <v>0</v>
      </c>
    </row>
    <row r="192" spans="1:10" x14ac:dyDescent="0.35">
      <c r="A192" s="24" t="s">
        <v>74</v>
      </c>
      <c r="B192" s="15">
        <v>0</v>
      </c>
      <c r="C192" s="15">
        <v>0</v>
      </c>
      <c r="D192" s="15">
        <v>0</v>
      </c>
      <c r="E192" s="16"/>
      <c r="F192" s="15">
        <v>0</v>
      </c>
      <c r="G192" s="15">
        <v>0</v>
      </c>
      <c r="H192" s="16"/>
      <c r="I192" s="15">
        <v>0</v>
      </c>
      <c r="J192" s="15">
        <v>0</v>
      </c>
    </row>
    <row r="193" spans="1:10" x14ac:dyDescent="0.35">
      <c r="A193" s="23" t="s">
        <v>76</v>
      </c>
      <c r="B193" s="29">
        <v>0</v>
      </c>
      <c r="C193" s="29">
        <v>0</v>
      </c>
      <c r="D193" s="29">
        <v>0</v>
      </c>
      <c r="E193" s="30"/>
      <c r="F193" s="29">
        <v>0</v>
      </c>
      <c r="G193" s="29">
        <v>0</v>
      </c>
      <c r="H193" s="30"/>
      <c r="I193" s="29">
        <v>0</v>
      </c>
      <c r="J193" s="29">
        <v>0</v>
      </c>
    </row>
    <row r="194" spans="1:10" x14ac:dyDescent="0.35">
      <c r="A194" s="24" t="s">
        <v>73</v>
      </c>
      <c r="B194" s="15">
        <v>0</v>
      </c>
      <c r="C194" s="15">
        <v>0</v>
      </c>
      <c r="D194" s="15">
        <v>0</v>
      </c>
      <c r="E194" s="16"/>
      <c r="F194" s="15">
        <v>0</v>
      </c>
      <c r="G194" s="15">
        <v>0</v>
      </c>
      <c r="H194" s="16"/>
      <c r="I194" s="15">
        <v>0</v>
      </c>
      <c r="J194" s="15">
        <v>0</v>
      </c>
    </row>
    <row r="195" spans="1:10" x14ac:dyDescent="0.35">
      <c r="A195" s="24" t="s">
        <v>74</v>
      </c>
      <c r="B195" s="15">
        <v>0</v>
      </c>
      <c r="C195" s="15">
        <v>0</v>
      </c>
      <c r="D195" s="15">
        <v>0</v>
      </c>
      <c r="E195" s="16"/>
      <c r="F195" s="15">
        <v>0</v>
      </c>
      <c r="G195" s="15">
        <v>0</v>
      </c>
      <c r="H195" s="16"/>
      <c r="I195" s="15">
        <v>0</v>
      </c>
      <c r="J195" s="15">
        <v>0</v>
      </c>
    </row>
    <row r="196" spans="1:10" x14ac:dyDescent="0.35">
      <c r="A196" s="12" t="s">
        <v>77</v>
      </c>
      <c r="B196" s="29">
        <v>0</v>
      </c>
      <c r="C196" s="29">
        <v>0</v>
      </c>
      <c r="D196" s="29">
        <v>0</v>
      </c>
      <c r="E196" s="30"/>
      <c r="F196" s="29">
        <v>0</v>
      </c>
      <c r="G196" s="29">
        <v>0</v>
      </c>
      <c r="H196" s="30"/>
      <c r="I196" s="29">
        <v>0</v>
      </c>
      <c r="J196" s="29">
        <v>0</v>
      </c>
    </row>
    <row r="197" spans="1:10" x14ac:dyDescent="0.35">
      <c r="A197" s="23" t="s">
        <v>78</v>
      </c>
      <c r="B197" s="29">
        <v>0</v>
      </c>
      <c r="C197" s="29">
        <v>0</v>
      </c>
      <c r="D197" s="29">
        <v>0</v>
      </c>
      <c r="E197" s="30"/>
      <c r="F197" s="29">
        <v>0</v>
      </c>
      <c r="G197" s="29">
        <v>0</v>
      </c>
      <c r="H197" s="30"/>
      <c r="I197" s="29">
        <v>0</v>
      </c>
      <c r="J197" s="29">
        <v>0</v>
      </c>
    </row>
    <row r="198" spans="1:10" x14ac:dyDescent="0.35">
      <c r="A198" s="20" t="s">
        <v>25</v>
      </c>
      <c r="B198" s="15">
        <v>0</v>
      </c>
      <c r="C198" s="15">
        <v>0</v>
      </c>
      <c r="D198" s="15">
        <v>0</v>
      </c>
      <c r="E198" s="16"/>
      <c r="F198" s="15">
        <v>0</v>
      </c>
      <c r="G198" s="15">
        <v>0</v>
      </c>
      <c r="H198" s="16"/>
      <c r="I198" s="15">
        <v>0</v>
      </c>
      <c r="J198" s="15">
        <v>0</v>
      </c>
    </row>
    <row r="199" spans="1:10" x14ac:dyDescent="0.35">
      <c r="A199" s="18" t="s">
        <v>26</v>
      </c>
      <c r="B199" s="15">
        <v>0</v>
      </c>
      <c r="C199" s="15">
        <v>0</v>
      </c>
      <c r="D199" s="15">
        <v>0</v>
      </c>
      <c r="E199" s="16"/>
      <c r="F199" s="15">
        <v>0</v>
      </c>
      <c r="G199" s="15">
        <v>0</v>
      </c>
      <c r="H199" s="16"/>
      <c r="I199" s="15">
        <v>0</v>
      </c>
      <c r="J199" s="15">
        <v>0</v>
      </c>
    </row>
    <row r="200" spans="1:10" x14ac:dyDescent="0.35">
      <c r="A200" s="18" t="s">
        <v>27</v>
      </c>
      <c r="B200" s="15">
        <v>0</v>
      </c>
      <c r="C200" s="15">
        <v>0</v>
      </c>
      <c r="D200" s="15">
        <v>0</v>
      </c>
      <c r="E200" s="16"/>
      <c r="F200" s="15">
        <v>0</v>
      </c>
      <c r="G200" s="15">
        <v>0</v>
      </c>
      <c r="H200" s="16"/>
      <c r="I200" s="15">
        <v>0</v>
      </c>
      <c r="J200" s="15">
        <v>0</v>
      </c>
    </row>
    <row r="201" spans="1:10" x14ac:dyDescent="0.35">
      <c r="A201" s="19" t="s">
        <v>16</v>
      </c>
      <c r="B201" s="15">
        <v>0</v>
      </c>
      <c r="C201" s="15">
        <v>0</v>
      </c>
      <c r="D201" s="15">
        <v>0</v>
      </c>
      <c r="E201" s="16"/>
      <c r="F201" s="15">
        <v>0</v>
      </c>
      <c r="G201" s="15">
        <v>0</v>
      </c>
      <c r="H201" s="16"/>
      <c r="I201" s="15">
        <v>0</v>
      </c>
      <c r="J201" s="15">
        <v>0</v>
      </c>
    </row>
    <row r="202" spans="1:10" x14ac:dyDescent="0.35">
      <c r="A202" s="19" t="s">
        <v>29</v>
      </c>
      <c r="B202" s="15">
        <v>0</v>
      </c>
      <c r="C202" s="15">
        <v>0</v>
      </c>
      <c r="D202" s="15">
        <v>0</v>
      </c>
      <c r="E202" s="16"/>
      <c r="F202" s="15">
        <v>0</v>
      </c>
      <c r="G202" s="15">
        <v>0</v>
      </c>
      <c r="H202" s="16"/>
      <c r="I202" s="15">
        <v>0</v>
      </c>
      <c r="J202" s="15">
        <v>0</v>
      </c>
    </row>
    <row r="203" spans="1:10" x14ac:dyDescent="0.35">
      <c r="A203" s="19" t="s">
        <v>30</v>
      </c>
      <c r="B203" s="15">
        <v>0</v>
      </c>
      <c r="C203" s="15">
        <v>0</v>
      </c>
      <c r="D203" s="15">
        <v>0</v>
      </c>
      <c r="E203" s="16"/>
      <c r="F203" s="15">
        <v>0</v>
      </c>
      <c r="G203" s="15">
        <v>0</v>
      </c>
      <c r="H203" s="16"/>
      <c r="I203" s="15">
        <v>0</v>
      </c>
      <c r="J203" s="15">
        <v>0</v>
      </c>
    </row>
    <row r="204" spans="1:10" x14ac:dyDescent="0.35">
      <c r="A204" s="19" t="s">
        <v>31</v>
      </c>
      <c r="B204" s="15">
        <v>0</v>
      </c>
      <c r="C204" s="15">
        <v>0</v>
      </c>
      <c r="D204" s="15">
        <v>0</v>
      </c>
      <c r="E204" s="16"/>
      <c r="F204" s="15">
        <v>0</v>
      </c>
      <c r="G204" s="15">
        <v>0</v>
      </c>
      <c r="H204" s="16"/>
      <c r="I204" s="15">
        <v>0</v>
      </c>
      <c r="J204" s="15">
        <v>0</v>
      </c>
    </row>
    <row r="205" spans="1:10" x14ac:dyDescent="0.35">
      <c r="A205" s="19" t="s">
        <v>33</v>
      </c>
      <c r="B205" s="15">
        <v>0</v>
      </c>
      <c r="C205" s="15">
        <v>0</v>
      </c>
      <c r="D205" s="15">
        <v>0</v>
      </c>
      <c r="E205" s="16"/>
      <c r="F205" s="15">
        <v>0</v>
      </c>
      <c r="G205" s="15">
        <v>0</v>
      </c>
      <c r="H205" s="16"/>
      <c r="I205" s="15">
        <v>0</v>
      </c>
      <c r="J205" s="15">
        <v>0</v>
      </c>
    </row>
    <row r="206" spans="1:10" x14ac:dyDescent="0.35">
      <c r="A206" s="19" t="s">
        <v>34</v>
      </c>
      <c r="B206" s="15">
        <v>0</v>
      </c>
      <c r="C206" s="15">
        <v>0</v>
      </c>
      <c r="D206" s="15">
        <v>0</v>
      </c>
      <c r="E206" s="16"/>
      <c r="F206" s="15">
        <v>0</v>
      </c>
      <c r="G206" s="15">
        <v>0</v>
      </c>
      <c r="H206" s="16"/>
      <c r="I206" s="15">
        <v>0</v>
      </c>
      <c r="J206" s="15">
        <v>0</v>
      </c>
    </row>
    <row r="207" spans="1:10" x14ac:dyDescent="0.35">
      <c r="A207" s="19" t="s">
        <v>35</v>
      </c>
      <c r="B207" s="15">
        <v>0</v>
      </c>
      <c r="C207" s="15">
        <v>0</v>
      </c>
      <c r="D207" s="15">
        <v>0</v>
      </c>
      <c r="E207" s="16"/>
      <c r="F207" s="15">
        <v>0</v>
      </c>
      <c r="G207" s="15">
        <v>0</v>
      </c>
      <c r="H207" s="16"/>
      <c r="I207" s="15">
        <v>0</v>
      </c>
      <c r="J207" s="15">
        <v>0</v>
      </c>
    </row>
    <row r="208" spans="1:10" x14ac:dyDescent="0.35">
      <c r="A208" s="19" t="s">
        <v>55</v>
      </c>
      <c r="B208" s="15">
        <v>0</v>
      </c>
      <c r="C208" s="15">
        <v>0</v>
      </c>
      <c r="D208" s="15">
        <v>0</v>
      </c>
      <c r="E208" s="16"/>
      <c r="F208" s="15">
        <v>0</v>
      </c>
      <c r="G208" s="15">
        <v>0</v>
      </c>
      <c r="H208" s="16"/>
      <c r="I208" s="15">
        <v>0</v>
      </c>
      <c r="J208" s="15">
        <v>0</v>
      </c>
    </row>
    <row r="209" spans="1:10" x14ac:dyDescent="0.35">
      <c r="A209" s="18" t="s">
        <v>36</v>
      </c>
      <c r="B209" s="15">
        <v>0</v>
      </c>
      <c r="C209" s="15">
        <v>0</v>
      </c>
      <c r="D209" s="15">
        <v>0</v>
      </c>
      <c r="E209" s="16"/>
      <c r="F209" s="15">
        <v>0</v>
      </c>
      <c r="G209" s="15">
        <v>0</v>
      </c>
      <c r="H209" s="16"/>
      <c r="I209" s="15">
        <v>0</v>
      </c>
      <c r="J209" s="15">
        <v>0</v>
      </c>
    </row>
    <row r="210" spans="1:10" x14ac:dyDescent="0.35">
      <c r="A210" s="19" t="s">
        <v>37</v>
      </c>
      <c r="B210" s="15">
        <v>0</v>
      </c>
      <c r="C210" s="15">
        <v>0</v>
      </c>
      <c r="D210" s="15">
        <v>0</v>
      </c>
      <c r="E210" s="16"/>
      <c r="F210" s="15">
        <v>0</v>
      </c>
      <c r="G210" s="15">
        <v>0</v>
      </c>
      <c r="H210" s="16"/>
      <c r="I210" s="15">
        <v>0</v>
      </c>
      <c r="J210" s="15">
        <v>0</v>
      </c>
    </row>
    <row r="211" spans="1:10" x14ac:dyDescent="0.35">
      <c r="A211" s="19" t="s">
        <v>38</v>
      </c>
      <c r="B211" s="15">
        <v>0</v>
      </c>
      <c r="C211" s="15">
        <v>0</v>
      </c>
      <c r="D211" s="15">
        <v>0</v>
      </c>
      <c r="E211" s="16"/>
      <c r="F211" s="15">
        <v>0</v>
      </c>
      <c r="G211" s="15">
        <v>0</v>
      </c>
      <c r="H211" s="16"/>
      <c r="I211" s="15">
        <v>0</v>
      </c>
      <c r="J211" s="15">
        <v>0</v>
      </c>
    </row>
    <row r="212" spans="1:10" x14ac:dyDescent="0.35">
      <c r="A212" s="20" t="s">
        <v>40</v>
      </c>
      <c r="B212" s="15">
        <v>0</v>
      </c>
      <c r="C212" s="15">
        <v>0</v>
      </c>
      <c r="D212" s="15">
        <v>0</v>
      </c>
      <c r="E212" s="16"/>
      <c r="F212" s="15">
        <v>0</v>
      </c>
      <c r="G212" s="15">
        <v>0</v>
      </c>
      <c r="H212" s="16"/>
      <c r="I212" s="15">
        <v>0</v>
      </c>
      <c r="J212" s="15">
        <v>0</v>
      </c>
    </row>
    <row r="213" spans="1:10" x14ac:dyDescent="0.35">
      <c r="A213" s="23" t="s">
        <v>79</v>
      </c>
      <c r="B213" s="29">
        <v>0</v>
      </c>
      <c r="C213" s="29">
        <v>0</v>
      </c>
      <c r="D213" s="29">
        <v>0</v>
      </c>
      <c r="E213" s="30"/>
      <c r="F213" s="29">
        <v>0</v>
      </c>
      <c r="G213" s="29">
        <v>0</v>
      </c>
      <c r="H213" s="30"/>
      <c r="I213" s="29">
        <v>0</v>
      </c>
      <c r="J213" s="29">
        <v>0</v>
      </c>
    </row>
    <row r="214" spans="1:10" x14ac:dyDescent="0.35">
      <c r="A214" s="20" t="s">
        <v>25</v>
      </c>
      <c r="B214" s="15">
        <v>0</v>
      </c>
      <c r="C214" s="15">
        <v>0</v>
      </c>
      <c r="D214" s="15">
        <v>0</v>
      </c>
      <c r="E214" s="16"/>
      <c r="F214" s="15">
        <v>0</v>
      </c>
      <c r="G214" s="15">
        <v>0</v>
      </c>
      <c r="H214" s="16"/>
      <c r="I214" s="15">
        <v>0</v>
      </c>
      <c r="J214" s="15">
        <v>0</v>
      </c>
    </row>
    <row r="215" spans="1:10" x14ac:dyDescent="0.35">
      <c r="A215" s="18" t="s">
        <v>26</v>
      </c>
      <c r="B215" s="15">
        <v>0</v>
      </c>
      <c r="C215" s="15">
        <v>0</v>
      </c>
      <c r="D215" s="15">
        <v>0</v>
      </c>
      <c r="E215" s="16"/>
      <c r="F215" s="15">
        <v>0</v>
      </c>
      <c r="G215" s="15">
        <v>0</v>
      </c>
      <c r="H215" s="16"/>
      <c r="I215" s="15">
        <v>0</v>
      </c>
      <c r="J215" s="15">
        <v>0</v>
      </c>
    </row>
    <row r="216" spans="1:10" x14ac:dyDescent="0.35">
      <c r="A216" s="19" t="s">
        <v>27</v>
      </c>
      <c r="B216" s="15">
        <v>0</v>
      </c>
      <c r="C216" s="15">
        <v>0</v>
      </c>
      <c r="D216" s="15">
        <v>0</v>
      </c>
      <c r="E216" s="16"/>
      <c r="F216" s="15">
        <v>0</v>
      </c>
      <c r="G216" s="15">
        <v>0</v>
      </c>
      <c r="H216" s="16"/>
      <c r="I216" s="15">
        <v>0</v>
      </c>
      <c r="J216" s="15">
        <v>0</v>
      </c>
    </row>
    <row r="217" spans="1:10" x14ac:dyDescent="0.35">
      <c r="A217" s="19" t="s">
        <v>16</v>
      </c>
      <c r="B217" s="15">
        <v>0</v>
      </c>
      <c r="C217" s="15">
        <v>0</v>
      </c>
      <c r="D217" s="15">
        <v>0</v>
      </c>
      <c r="E217" s="16"/>
      <c r="F217" s="15">
        <v>0</v>
      </c>
      <c r="G217" s="15">
        <v>0</v>
      </c>
      <c r="H217" s="16"/>
      <c r="I217" s="15">
        <v>0</v>
      </c>
      <c r="J217" s="15">
        <v>0</v>
      </c>
    </row>
    <row r="218" spans="1:10" x14ac:dyDescent="0.35">
      <c r="A218" s="19" t="s">
        <v>29</v>
      </c>
      <c r="B218" s="15">
        <v>0</v>
      </c>
      <c r="C218" s="15">
        <v>0</v>
      </c>
      <c r="D218" s="15">
        <v>0</v>
      </c>
      <c r="E218" s="16"/>
      <c r="F218" s="15">
        <v>0</v>
      </c>
      <c r="G218" s="15">
        <v>0</v>
      </c>
      <c r="H218" s="16"/>
      <c r="I218" s="15">
        <v>0</v>
      </c>
      <c r="J218" s="15">
        <v>0</v>
      </c>
    </row>
    <row r="219" spans="1:10" x14ac:dyDescent="0.35">
      <c r="A219" s="19" t="s">
        <v>30</v>
      </c>
      <c r="B219" s="15">
        <v>0</v>
      </c>
      <c r="C219" s="15">
        <v>0</v>
      </c>
      <c r="D219" s="15">
        <v>0</v>
      </c>
      <c r="E219" s="16"/>
      <c r="F219" s="15">
        <v>0</v>
      </c>
      <c r="G219" s="15">
        <v>0</v>
      </c>
      <c r="H219" s="16"/>
      <c r="I219" s="15">
        <v>0</v>
      </c>
      <c r="J219" s="15">
        <v>0</v>
      </c>
    </row>
    <row r="220" spans="1:10" x14ac:dyDescent="0.35">
      <c r="A220" s="19" t="s">
        <v>31</v>
      </c>
      <c r="B220" s="15">
        <v>0</v>
      </c>
      <c r="C220" s="15">
        <v>0</v>
      </c>
      <c r="D220" s="15">
        <v>0</v>
      </c>
      <c r="E220" s="16"/>
      <c r="F220" s="15">
        <v>0</v>
      </c>
      <c r="G220" s="15">
        <v>0</v>
      </c>
      <c r="H220" s="16"/>
      <c r="I220" s="15">
        <v>0</v>
      </c>
      <c r="J220" s="15">
        <v>0</v>
      </c>
    </row>
    <row r="221" spans="1:10" x14ac:dyDescent="0.35">
      <c r="A221" s="19" t="s">
        <v>33</v>
      </c>
      <c r="B221" s="15">
        <v>0</v>
      </c>
      <c r="C221" s="15">
        <v>0</v>
      </c>
      <c r="D221" s="15">
        <v>0</v>
      </c>
      <c r="E221" s="16"/>
      <c r="F221" s="15">
        <v>0</v>
      </c>
      <c r="G221" s="15">
        <v>0</v>
      </c>
      <c r="H221" s="16"/>
      <c r="I221" s="15">
        <v>0</v>
      </c>
      <c r="J221" s="15">
        <v>0</v>
      </c>
    </row>
    <row r="222" spans="1:10" x14ac:dyDescent="0.35">
      <c r="A222" s="19" t="s">
        <v>34</v>
      </c>
      <c r="B222" s="15">
        <v>0</v>
      </c>
      <c r="C222" s="15">
        <v>0</v>
      </c>
      <c r="D222" s="15">
        <v>0</v>
      </c>
      <c r="E222" s="16"/>
      <c r="F222" s="15">
        <v>0</v>
      </c>
      <c r="G222" s="15">
        <v>0</v>
      </c>
      <c r="H222" s="16"/>
      <c r="I222" s="15">
        <v>0</v>
      </c>
      <c r="J222" s="15">
        <v>0</v>
      </c>
    </row>
    <row r="223" spans="1:10" x14ac:dyDescent="0.35">
      <c r="A223" s="19" t="s">
        <v>35</v>
      </c>
      <c r="B223" s="15">
        <v>0</v>
      </c>
      <c r="C223" s="15">
        <v>0</v>
      </c>
      <c r="D223" s="15">
        <v>0</v>
      </c>
      <c r="E223" s="16"/>
      <c r="F223" s="15">
        <v>0</v>
      </c>
      <c r="G223" s="15">
        <v>0</v>
      </c>
      <c r="H223" s="16"/>
      <c r="I223" s="15">
        <v>0</v>
      </c>
      <c r="J223" s="15">
        <v>0</v>
      </c>
    </row>
    <row r="224" spans="1:10" x14ac:dyDescent="0.35">
      <c r="A224" s="19" t="s">
        <v>55</v>
      </c>
      <c r="B224" s="15">
        <v>0</v>
      </c>
      <c r="C224" s="15">
        <v>0</v>
      </c>
      <c r="D224" s="15">
        <v>0</v>
      </c>
      <c r="E224" s="16"/>
      <c r="F224" s="15">
        <v>0</v>
      </c>
      <c r="G224" s="15">
        <v>0</v>
      </c>
      <c r="H224" s="16"/>
      <c r="I224" s="15">
        <v>0</v>
      </c>
      <c r="J224" s="15">
        <v>0</v>
      </c>
    </row>
    <row r="225" spans="1:10" x14ac:dyDescent="0.35">
      <c r="A225" s="18" t="s">
        <v>36</v>
      </c>
      <c r="B225" s="15">
        <v>0</v>
      </c>
      <c r="C225" s="15">
        <v>0</v>
      </c>
      <c r="D225" s="15">
        <v>0</v>
      </c>
      <c r="E225" s="16"/>
      <c r="F225" s="15">
        <v>0</v>
      </c>
      <c r="G225" s="15">
        <v>0</v>
      </c>
      <c r="H225" s="16"/>
      <c r="I225" s="15">
        <v>0</v>
      </c>
      <c r="J225" s="15">
        <v>0</v>
      </c>
    </row>
    <row r="226" spans="1:10" x14ac:dyDescent="0.35">
      <c r="A226" s="19" t="s">
        <v>37</v>
      </c>
      <c r="B226" s="15">
        <v>0</v>
      </c>
      <c r="C226" s="15">
        <v>0</v>
      </c>
      <c r="D226" s="15">
        <v>0</v>
      </c>
      <c r="E226" s="16"/>
      <c r="F226" s="15">
        <v>0</v>
      </c>
      <c r="G226" s="15">
        <v>0</v>
      </c>
      <c r="H226" s="16"/>
      <c r="I226" s="15">
        <v>0</v>
      </c>
      <c r="J226" s="15">
        <v>0</v>
      </c>
    </row>
    <row r="227" spans="1:10" x14ac:dyDescent="0.35">
      <c r="A227" s="19" t="s">
        <v>38</v>
      </c>
      <c r="B227" s="15">
        <v>0</v>
      </c>
      <c r="C227" s="15">
        <v>0</v>
      </c>
      <c r="D227" s="15">
        <v>0</v>
      </c>
      <c r="E227" s="16"/>
      <c r="F227" s="15">
        <v>0</v>
      </c>
      <c r="G227" s="15">
        <v>0</v>
      </c>
      <c r="H227" s="16"/>
      <c r="I227" s="15">
        <v>0</v>
      </c>
      <c r="J227" s="15">
        <v>0</v>
      </c>
    </row>
    <row r="228" spans="1:10" x14ac:dyDescent="0.35">
      <c r="A228" s="20" t="s">
        <v>40</v>
      </c>
      <c r="B228" s="15">
        <v>0</v>
      </c>
      <c r="C228" s="15">
        <v>0</v>
      </c>
      <c r="D228" s="15">
        <v>0</v>
      </c>
      <c r="E228" s="16"/>
      <c r="F228" s="15">
        <v>0</v>
      </c>
      <c r="G228" s="15">
        <v>0</v>
      </c>
      <c r="H228" s="16"/>
      <c r="I228" s="15">
        <v>0</v>
      </c>
      <c r="J228" s="15">
        <v>0</v>
      </c>
    </row>
    <row r="229" spans="1:10" x14ac:dyDescent="0.35">
      <c r="A229" s="11" t="s">
        <v>57</v>
      </c>
      <c r="B229" s="29" vm="1238">
        <v>155331.62677800003</v>
      </c>
      <c r="C229" s="29" vm="1238">
        <v>155331.62677800003</v>
      </c>
      <c r="D229" s="29" vm="1618">
        <v>158454.865678</v>
      </c>
      <c r="E229" s="30"/>
      <c r="F229" s="29">
        <v>963.93946699998924</v>
      </c>
      <c r="G229" s="29">
        <v>3123.2388999999675</v>
      </c>
      <c r="H229" s="30"/>
      <c r="I229" s="29">
        <v>-15251.134951000015</v>
      </c>
      <c r="J229" s="29">
        <v>4801.7767990000139</v>
      </c>
    </row>
    <row r="230" spans="1:10" x14ac:dyDescent="0.35">
      <c r="A230" s="11" t="s">
        <v>80</v>
      </c>
      <c r="B230" s="29" vm="1239">
        <v>0</v>
      </c>
      <c r="C230" s="29" vm="1239">
        <v>0</v>
      </c>
      <c r="D230" s="29" vm="1619">
        <v>0</v>
      </c>
      <c r="E230" s="30"/>
      <c r="F230" s="29">
        <v>0</v>
      </c>
      <c r="G230" s="29">
        <v>0</v>
      </c>
      <c r="H230" s="30"/>
      <c r="I230" s="29">
        <v>0</v>
      </c>
      <c r="J230" s="29">
        <v>0</v>
      </c>
    </row>
    <row r="231" spans="1:10" x14ac:dyDescent="0.35">
      <c r="A231" s="23" t="s">
        <v>61</v>
      </c>
      <c r="B231" s="29">
        <v>0</v>
      </c>
      <c r="C231" s="29">
        <v>0</v>
      </c>
      <c r="D231" s="29">
        <v>0</v>
      </c>
      <c r="E231" s="30"/>
      <c r="F231" s="29">
        <v>0</v>
      </c>
      <c r="G231" s="29">
        <v>0</v>
      </c>
      <c r="H231" s="30"/>
      <c r="I231" s="29">
        <v>0</v>
      </c>
      <c r="J231" s="29">
        <v>0</v>
      </c>
    </row>
    <row r="232" spans="1:10" x14ac:dyDescent="0.35">
      <c r="A232" s="20" t="s">
        <v>25</v>
      </c>
      <c r="B232" s="15">
        <v>0</v>
      </c>
      <c r="C232" s="15">
        <v>0</v>
      </c>
      <c r="D232" s="15">
        <v>0</v>
      </c>
      <c r="E232" s="16"/>
      <c r="F232" s="15">
        <v>0</v>
      </c>
      <c r="G232" s="15">
        <v>0</v>
      </c>
      <c r="H232" s="16"/>
      <c r="I232" s="15">
        <v>0</v>
      </c>
      <c r="J232" s="15">
        <v>0</v>
      </c>
    </row>
    <row r="233" spans="1:10" x14ac:dyDescent="0.35">
      <c r="A233" s="18" t="s">
        <v>26</v>
      </c>
      <c r="B233" s="15">
        <v>0</v>
      </c>
      <c r="C233" s="15">
        <v>0</v>
      </c>
      <c r="D233" s="15">
        <v>0</v>
      </c>
      <c r="E233" s="16"/>
      <c r="F233" s="15">
        <v>0</v>
      </c>
      <c r="G233" s="15">
        <v>0</v>
      </c>
      <c r="H233" s="16"/>
      <c r="I233" s="15">
        <v>0</v>
      </c>
      <c r="J233" s="15">
        <v>0</v>
      </c>
    </row>
    <row r="234" spans="1:10" x14ac:dyDescent="0.35">
      <c r="A234" s="18" t="s">
        <v>27</v>
      </c>
      <c r="B234" s="15">
        <v>0</v>
      </c>
      <c r="C234" s="15">
        <v>0</v>
      </c>
      <c r="D234" s="15">
        <v>0</v>
      </c>
      <c r="E234" s="16"/>
      <c r="F234" s="15">
        <v>0</v>
      </c>
      <c r="G234" s="15">
        <v>0</v>
      </c>
      <c r="H234" s="16"/>
      <c r="I234" s="15">
        <v>0</v>
      </c>
      <c r="J234" s="15">
        <v>0</v>
      </c>
    </row>
    <row r="235" spans="1:10" x14ac:dyDescent="0.35">
      <c r="A235" s="19" t="s">
        <v>16</v>
      </c>
      <c r="B235" s="15">
        <v>0</v>
      </c>
      <c r="C235" s="15">
        <v>0</v>
      </c>
      <c r="D235" s="15">
        <v>0</v>
      </c>
      <c r="E235" s="16"/>
      <c r="F235" s="15">
        <v>0</v>
      </c>
      <c r="G235" s="15">
        <v>0</v>
      </c>
      <c r="H235" s="16"/>
      <c r="I235" s="15">
        <v>0</v>
      </c>
      <c r="J235" s="15">
        <v>0</v>
      </c>
    </row>
    <row r="236" spans="1:10" x14ac:dyDescent="0.35">
      <c r="A236" s="19" t="s">
        <v>42</v>
      </c>
      <c r="B236" s="15">
        <v>0</v>
      </c>
      <c r="C236" s="15">
        <v>0</v>
      </c>
      <c r="D236" s="15">
        <v>0</v>
      </c>
      <c r="E236" s="16"/>
      <c r="F236" s="15">
        <v>0</v>
      </c>
      <c r="G236" s="15">
        <v>0</v>
      </c>
      <c r="H236" s="16"/>
      <c r="I236" s="15">
        <v>0</v>
      </c>
      <c r="J236" s="15">
        <v>0</v>
      </c>
    </row>
    <row r="237" spans="1:10" x14ac:dyDescent="0.35">
      <c r="A237" s="19" t="s">
        <v>29</v>
      </c>
      <c r="B237" s="15">
        <v>0</v>
      </c>
      <c r="C237" s="15">
        <v>0</v>
      </c>
      <c r="D237" s="15">
        <v>0</v>
      </c>
      <c r="E237" s="16"/>
      <c r="F237" s="15">
        <v>0</v>
      </c>
      <c r="G237" s="15">
        <v>0</v>
      </c>
      <c r="H237" s="16"/>
      <c r="I237" s="15">
        <v>0</v>
      </c>
      <c r="J237" s="15">
        <v>0</v>
      </c>
    </row>
    <row r="238" spans="1:10" x14ac:dyDescent="0.35">
      <c r="A238" s="19" t="s">
        <v>30</v>
      </c>
      <c r="B238" s="15">
        <v>0</v>
      </c>
      <c r="C238" s="15">
        <v>0</v>
      </c>
      <c r="D238" s="15">
        <v>0</v>
      </c>
      <c r="E238" s="16"/>
      <c r="F238" s="15">
        <v>0</v>
      </c>
      <c r="G238" s="15">
        <v>0</v>
      </c>
      <c r="H238" s="16"/>
      <c r="I238" s="15">
        <v>0</v>
      </c>
      <c r="J238" s="15">
        <v>0</v>
      </c>
    </row>
    <row r="239" spans="1:10" x14ac:dyDescent="0.35">
      <c r="A239" s="19" t="s">
        <v>31</v>
      </c>
      <c r="B239" s="15">
        <v>0</v>
      </c>
      <c r="C239" s="15">
        <v>0</v>
      </c>
      <c r="D239" s="15">
        <v>0</v>
      </c>
      <c r="E239" s="16"/>
      <c r="F239" s="15">
        <v>0</v>
      </c>
      <c r="G239" s="15">
        <v>0</v>
      </c>
      <c r="H239" s="16"/>
      <c r="I239" s="15">
        <v>0</v>
      </c>
      <c r="J239" s="15">
        <v>0</v>
      </c>
    </row>
    <row r="240" spans="1:10" x14ac:dyDescent="0.35">
      <c r="A240" s="19" t="s">
        <v>32</v>
      </c>
      <c r="B240" s="15">
        <v>0</v>
      </c>
      <c r="C240" s="15">
        <v>0</v>
      </c>
      <c r="D240" s="15">
        <v>0</v>
      </c>
      <c r="E240" s="16"/>
      <c r="F240" s="15">
        <v>0</v>
      </c>
      <c r="G240" s="15">
        <v>0</v>
      </c>
      <c r="H240" s="16"/>
      <c r="I240" s="15">
        <v>0</v>
      </c>
      <c r="J240" s="15">
        <v>0</v>
      </c>
    </row>
    <row r="241" spans="1:10" x14ac:dyDescent="0.35">
      <c r="A241" s="19" t="s">
        <v>33</v>
      </c>
      <c r="B241" s="15">
        <v>0</v>
      </c>
      <c r="C241" s="15">
        <v>0</v>
      </c>
      <c r="D241" s="15">
        <v>0</v>
      </c>
      <c r="E241" s="16"/>
      <c r="F241" s="15">
        <v>0</v>
      </c>
      <c r="G241" s="15">
        <v>0</v>
      </c>
      <c r="H241" s="16"/>
      <c r="I241" s="15">
        <v>0</v>
      </c>
      <c r="J241" s="15">
        <v>0</v>
      </c>
    </row>
    <row r="242" spans="1:10" x14ac:dyDescent="0.35">
      <c r="A242" s="19" t="s">
        <v>34</v>
      </c>
      <c r="B242" s="15">
        <v>0</v>
      </c>
      <c r="C242" s="15">
        <v>0</v>
      </c>
      <c r="D242" s="15">
        <v>0</v>
      </c>
      <c r="E242" s="16"/>
      <c r="F242" s="15">
        <v>0</v>
      </c>
      <c r="G242" s="15">
        <v>0</v>
      </c>
      <c r="H242" s="16"/>
      <c r="I242" s="15">
        <v>0</v>
      </c>
      <c r="J242" s="15">
        <v>0</v>
      </c>
    </row>
    <row r="243" spans="1:10" x14ac:dyDescent="0.35">
      <c r="A243" s="19" t="s">
        <v>35</v>
      </c>
      <c r="B243" s="15">
        <v>0</v>
      </c>
      <c r="C243" s="15">
        <v>0</v>
      </c>
      <c r="D243" s="15">
        <v>0</v>
      </c>
      <c r="E243" s="16"/>
      <c r="F243" s="15">
        <v>0</v>
      </c>
      <c r="G243" s="15">
        <v>0</v>
      </c>
      <c r="H243" s="16"/>
      <c r="I243" s="15">
        <v>0</v>
      </c>
      <c r="J243" s="15">
        <v>0</v>
      </c>
    </row>
    <row r="244" spans="1:10" x14ac:dyDescent="0.35">
      <c r="A244" s="19" t="s">
        <v>55</v>
      </c>
      <c r="B244" s="15">
        <v>0</v>
      </c>
      <c r="C244" s="15">
        <v>0</v>
      </c>
      <c r="D244" s="15">
        <v>0</v>
      </c>
      <c r="E244" s="16"/>
      <c r="F244" s="15">
        <v>0</v>
      </c>
      <c r="G244" s="15">
        <v>0</v>
      </c>
      <c r="H244" s="16"/>
      <c r="I244" s="15">
        <v>0</v>
      </c>
      <c r="J244" s="15">
        <v>0</v>
      </c>
    </row>
    <row r="245" spans="1:10" x14ac:dyDescent="0.35">
      <c r="A245" s="18" t="s">
        <v>36</v>
      </c>
      <c r="B245" s="15">
        <v>0</v>
      </c>
      <c r="C245" s="15">
        <v>0</v>
      </c>
      <c r="D245" s="15">
        <v>0</v>
      </c>
      <c r="E245" s="16"/>
      <c r="F245" s="15">
        <v>0</v>
      </c>
      <c r="G245" s="15">
        <v>0</v>
      </c>
      <c r="H245" s="16"/>
      <c r="I245" s="15">
        <v>0</v>
      </c>
      <c r="J245" s="15">
        <v>0</v>
      </c>
    </row>
    <row r="246" spans="1:10" x14ac:dyDescent="0.35">
      <c r="A246" s="19" t="s">
        <v>37</v>
      </c>
      <c r="B246" s="15">
        <v>0</v>
      </c>
      <c r="C246" s="15">
        <v>0</v>
      </c>
      <c r="D246" s="15">
        <v>0</v>
      </c>
      <c r="E246" s="16"/>
      <c r="F246" s="15">
        <v>0</v>
      </c>
      <c r="G246" s="15">
        <v>0</v>
      </c>
      <c r="H246" s="16"/>
      <c r="I246" s="15">
        <v>0</v>
      </c>
      <c r="J246" s="15">
        <v>0</v>
      </c>
    </row>
    <row r="247" spans="1:10" x14ac:dyDescent="0.35">
      <c r="A247" s="19" t="s">
        <v>38</v>
      </c>
      <c r="B247" s="15">
        <v>0</v>
      </c>
      <c r="C247" s="15">
        <v>0</v>
      </c>
      <c r="D247" s="15">
        <v>0</v>
      </c>
      <c r="E247" s="16"/>
      <c r="F247" s="15">
        <v>0</v>
      </c>
      <c r="G247" s="15">
        <v>0</v>
      </c>
      <c r="H247" s="16"/>
      <c r="I247" s="15">
        <v>0</v>
      </c>
      <c r="J247" s="15">
        <v>0</v>
      </c>
    </row>
    <row r="248" spans="1:10" x14ac:dyDescent="0.35">
      <c r="A248" s="18" t="s">
        <v>56</v>
      </c>
      <c r="B248" s="15">
        <v>0</v>
      </c>
      <c r="C248" s="15">
        <v>0</v>
      </c>
      <c r="D248" s="15">
        <v>0</v>
      </c>
      <c r="E248" s="16"/>
      <c r="F248" s="15">
        <v>0</v>
      </c>
      <c r="G248" s="15">
        <v>0</v>
      </c>
      <c r="H248" s="16"/>
      <c r="I248" s="15">
        <v>0</v>
      </c>
      <c r="J248" s="15">
        <v>0</v>
      </c>
    </row>
    <row r="249" spans="1:10" x14ac:dyDescent="0.35">
      <c r="A249" s="18" t="s">
        <v>39</v>
      </c>
      <c r="B249" s="15">
        <v>0</v>
      </c>
      <c r="C249" s="15">
        <v>0</v>
      </c>
      <c r="D249" s="15">
        <v>0</v>
      </c>
      <c r="E249" s="16"/>
      <c r="F249" s="15">
        <v>0</v>
      </c>
      <c r="G249" s="15">
        <v>0</v>
      </c>
      <c r="H249" s="16"/>
      <c r="I249" s="15">
        <v>0</v>
      </c>
      <c r="J249" s="15">
        <v>0</v>
      </c>
    </row>
    <row r="250" spans="1:10" x14ac:dyDescent="0.35">
      <c r="A250" s="20" t="s">
        <v>40</v>
      </c>
      <c r="B250" s="15">
        <v>0</v>
      </c>
      <c r="C250" s="15">
        <v>0</v>
      </c>
      <c r="D250" s="15">
        <v>0</v>
      </c>
      <c r="E250" s="16"/>
      <c r="F250" s="15">
        <v>0</v>
      </c>
      <c r="G250" s="15">
        <v>0</v>
      </c>
      <c r="H250" s="16"/>
      <c r="I250" s="15">
        <v>0</v>
      </c>
      <c r="J250" s="15">
        <v>0</v>
      </c>
    </row>
    <row r="251" spans="1:10" x14ac:dyDescent="0.35">
      <c r="A251" s="23" t="s">
        <v>62</v>
      </c>
      <c r="B251" s="29">
        <v>0</v>
      </c>
      <c r="C251" s="29">
        <v>0</v>
      </c>
      <c r="D251" s="29">
        <v>0</v>
      </c>
      <c r="E251" s="30"/>
      <c r="F251" s="29">
        <v>0</v>
      </c>
      <c r="G251" s="29">
        <v>0</v>
      </c>
      <c r="H251" s="30"/>
      <c r="I251" s="29">
        <v>0</v>
      </c>
      <c r="J251" s="29">
        <v>0</v>
      </c>
    </row>
    <row r="252" spans="1:10" x14ac:dyDescent="0.35">
      <c r="A252" s="20" t="s">
        <v>25</v>
      </c>
      <c r="B252" s="15">
        <v>0</v>
      </c>
      <c r="C252" s="15">
        <v>0</v>
      </c>
      <c r="D252" s="15">
        <v>0</v>
      </c>
      <c r="E252" s="16"/>
      <c r="F252" s="15">
        <v>0</v>
      </c>
      <c r="G252" s="15">
        <v>0</v>
      </c>
      <c r="H252" s="16"/>
      <c r="I252" s="15">
        <v>0</v>
      </c>
      <c r="J252" s="15">
        <v>0</v>
      </c>
    </row>
    <row r="253" spans="1:10" x14ac:dyDescent="0.35">
      <c r="A253" s="18" t="s">
        <v>26</v>
      </c>
      <c r="B253" s="15">
        <v>0</v>
      </c>
      <c r="C253" s="15">
        <v>0</v>
      </c>
      <c r="D253" s="15">
        <v>0</v>
      </c>
      <c r="E253" s="16"/>
      <c r="F253" s="15">
        <v>0</v>
      </c>
      <c r="G253" s="15">
        <v>0</v>
      </c>
      <c r="H253" s="16"/>
      <c r="I253" s="15">
        <v>0</v>
      </c>
      <c r="J253" s="15">
        <v>0</v>
      </c>
    </row>
    <row r="254" spans="1:10" x14ac:dyDescent="0.35">
      <c r="A254" s="18" t="s">
        <v>27</v>
      </c>
      <c r="B254" s="15">
        <v>0</v>
      </c>
      <c r="C254" s="15">
        <v>0</v>
      </c>
      <c r="D254" s="15">
        <v>0</v>
      </c>
      <c r="E254" s="16"/>
      <c r="F254" s="15">
        <v>0</v>
      </c>
      <c r="G254" s="15">
        <v>0</v>
      </c>
      <c r="H254" s="16"/>
      <c r="I254" s="15">
        <v>0</v>
      </c>
      <c r="J254" s="15">
        <v>0</v>
      </c>
    </row>
    <row r="255" spans="1:10" x14ac:dyDescent="0.35">
      <c r="A255" s="19" t="s">
        <v>16</v>
      </c>
      <c r="B255" s="15">
        <v>0</v>
      </c>
      <c r="C255" s="15">
        <v>0</v>
      </c>
      <c r="D255" s="15">
        <v>0</v>
      </c>
      <c r="E255" s="16"/>
      <c r="F255" s="15">
        <v>0</v>
      </c>
      <c r="G255" s="15">
        <v>0</v>
      </c>
      <c r="H255" s="16"/>
      <c r="I255" s="15">
        <v>0</v>
      </c>
      <c r="J255" s="15">
        <v>0</v>
      </c>
    </row>
    <row r="256" spans="1:10" x14ac:dyDescent="0.35">
      <c r="A256" s="19" t="s">
        <v>42</v>
      </c>
      <c r="B256" s="15">
        <v>0</v>
      </c>
      <c r="C256" s="15">
        <v>0</v>
      </c>
      <c r="D256" s="15">
        <v>0</v>
      </c>
      <c r="E256" s="16"/>
      <c r="F256" s="15">
        <v>0</v>
      </c>
      <c r="G256" s="15">
        <v>0</v>
      </c>
      <c r="H256" s="16"/>
      <c r="I256" s="15">
        <v>0</v>
      </c>
      <c r="J256" s="15">
        <v>0</v>
      </c>
    </row>
    <row r="257" spans="1:10" x14ac:dyDescent="0.35">
      <c r="A257" s="19" t="s">
        <v>29</v>
      </c>
      <c r="B257" s="15">
        <v>0</v>
      </c>
      <c r="C257" s="15">
        <v>0</v>
      </c>
      <c r="D257" s="15">
        <v>0</v>
      </c>
      <c r="E257" s="16"/>
      <c r="F257" s="15">
        <v>0</v>
      </c>
      <c r="G257" s="15">
        <v>0</v>
      </c>
      <c r="H257" s="16"/>
      <c r="I257" s="15">
        <v>0</v>
      </c>
      <c r="J257" s="15">
        <v>0</v>
      </c>
    </row>
    <row r="258" spans="1:10" x14ac:dyDescent="0.35">
      <c r="A258" s="19" t="s">
        <v>30</v>
      </c>
      <c r="B258" s="15">
        <v>0</v>
      </c>
      <c r="C258" s="15">
        <v>0</v>
      </c>
      <c r="D258" s="15">
        <v>0</v>
      </c>
      <c r="E258" s="16"/>
      <c r="F258" s="15">
        <v>0</v>
      </c>
      <c r="G258" s="15">
        <v>0</v>
      </c>
      <c r="H258" s="16"/>
      <c r="I258" s="15">
        <v>0</v>
      </c>
      <c r="J258" s="15">
        <v>0</v>
      </c>
    </row>
    <row r="259" spans="1:10" x14ac:dyDescent="0.35">
      <c r="A259" s="19" t="s">
        <v>31</v>
      </c>
      <c r="B259" s="15">
        <v>0</v>
      </c>
      <c r="C259" s="15">
        <v>0</v>
      </c>
      <c r="D259" s="15">
        <v>0</v>
      </c>
      <c r="E259" s="16"/>
      <c r="F259" s="15">
        <v>0</v>
      </c>
      <c r="G259" s="15">
        <v>0</v>
      </c>
      <c r="H259" s="16"/>
      <c r="I259" s="15">
        <v>0</v>
      </c>
      <c r="J259" s="15">
        <v>0</v>
      </c>
    </row>
    <row r="260" spans="1:10" x14ac:dyDescent="0.35">
      <c r="A260" s="19" t="s">
        <v>32</v>
      </c>
      <c r="B260" s="15">
        <v>0</v>
      </c>
      <c r="C260" s="15">
        <v>0</v>
      </c>
      <c r="D260" s="15">
        <v>0</v>
      </c>
      <c r="E260" s="16"/>
      <c r="F260" s="15">
        <v>0</v>
      </c>
      <c r="G260" s="15">
        <v>0</v>
      </c>
      <c r="H260" s="16"/>
      <c r="I260" s="15">
        <v>0</v>
      </c>
      <c r="J260" s="15">
        <v>0</v>
      </c>
    </row>
    <row r="261" spans="1:10" x14ac:dyDescent="0.35">
      <c r="A261" s="19" t="s">
        <v>33</v>
      </c>
      <c r="B261" s="15">
        <v>0</v>
      </c>
      <c r="C261" s="15">
        <v>0</v>
      </c>
      <c r="D261" s="15">
        <v>0</v>
      </c>
      <c r="E261" s="16"/>
      <c r="F261" s="15">
        <v>0</v>
      </c>
      <c r="G261" s="15">
        <v>0</v>
      </c>
      <c r="H261" s="16"/>
      <c r="I261" s="15">
        <v>0</v>
      </c>
      <c r="J261" s="15">
        <v>0</v>
      </c>
    </row>
    <row r="262" spans="1:10" x14ac:dyDescent="0.35">
      <c r="A262" s="19" t="s">
        <v>34</v>
      </c>
      <c r="B262" s="15">
        <v>0</v>
      </c>
      <c r="C262" s="15">
        <v>0</v>
      </c>
      <c r="D262" s="15">
        <v>0</v>
      </c>
      <c r="E262" s="16"/>
      <c r="F262" s="15">
        <v>0</v>
      </c>
      <c r="G262" s="15">
        <v>0</v>
      </c>
      <c r="H262" s="16"/>
      <c r="I262" s="15">
        <v>0</v>
      </c>
      <c r="J262" s="15">
        <v>0</v>
      </c>
    </row>
    <row r="263" spans="1:10" x14ac:dyDescent="0.35">
      <c r="A263" s="19" t="s">
        <v>35</v>
      </c>
      <c r="B263" s="15">
        <v>0</v>
      </c>
      <c r="C263" s="15">
        <v>0</v>
      </c>
      <c r="D263" s="15">
        <v>0</v>
      </c>
      <c r="E263" s="16"/>
      <c r="F263" s="15">
        <v>0</v>
      </c>
      <c r="G263" s="15">
        <v>0</v>
      </c>
      <c r="H263" s="16"/>
      <c r="I263" s="15">
        <v>0</v>
      </c>
      <c r="J263" s="15">
        <v>0</v>
      </c>
    </row>
    <row r="264" spans="1:10" x14ac:dyDescent="0.35">
      <c r="A264" s="19" t="s">
        <v>55</v>
      </c>
      <c r="B264" s="15">
        <v>0</v>
      </c>
      <c r="C264" s="15">
        <v>0</v>
      </c>
      <c r="D264" s="15">
        <v>0</v>
      </c>
      <c r="E264" s="16"/>
      <c r="F264" s="15">
        <v>0</v>
      </c>
      <c r="G264" s="15">
        <v>0</v>
      </c>
      <c r="H264" s="16"/>
      <c r="I264" s="15">
        <v>0</v>
      </c>
      <c r="J264" s="15">
        <v>0</v>
      </c>
    </row>
    <row r="265" spans="1:10" x14ac:dyDescent="0.35">
      <c r="A265" s="18" t="s">
        <v>36</v>
      </c>
      <c r="B265" s="15">
        <v>0</v>
      </c>
      <c r="C265" s="15">
        <v>0</v>
      </c>
      <c r="D265" s="15">
        <v>0</v>
      </c>
      <c r="E265" s="16"/>
      <c r="F265" s="15">
        <v>0</v>
      </c>
      <c r="G265" s="15">
        <v>0</v>
      </c>
      <c r="H265" s="16"/>
      <c r="I265" s="15">
        <v>0</v>
      </c>
      <c r="J265" s="15">
        <v>0</v>
      </c>
    </row>
    <row r="266" spans="1:10" x14ac:dyDescent="0.35">
      <c r="A266" s="19" t="s">
        <v>37</v>
      </c>
      <c r="B266" s="15">
        <v>0</v>
      </c>
      <c r="C266" s="15">
        <v>0</v>
      </c>
      <c r="D266" s="15">
        <v>0</v>
      </c>
      <c r="E266" s="16"/>
      <c r="F266" s="15">
        <v>0</v>
      </c>
      <c r="G266" s="15">
        <v>0</v>
      </c>
      <c r="H266" s="16"/>
      <c r="I266" s="15">
        <v>0</v>
      </c>
      <c r="J266" s="15">
        <v>0</v>
      </c>
    </row>
    <row r="267" spans="1:10" x14ac:dyDescent="0.35">
      <c r="A267" s="19" t="s">
        <v>38</v>
      </c>
      <c r="B267" s="15">
        <v>0</v>
      </c>
      <c r="C267" s="15">
        <v>0</v>
      </c>
      <c r="D267" s="15">
        <v>0</v>
      </c>
      <c r="E267" s="16"/>
      <c r="F267" s="15">
        <v>0</v>
      </c>
      <c r="G267" s="15">
        <v>0</v>
      </c>
      <c r="H267" s="16"/>
      <c r="I267" s="15">
        <v>0</v>
      </c>
      <c r="J267" s="15">
        <v>0</v>
      </c>
    </row>
    <row r="268" spans="1:10" x14ac:dyDescent="0.35">
      <c r="A268" s="18" t="s">
        <v>56</v>
      </c>
      <c r="B268" s="15">
        <v>0</v>
      </c>
      <c r="C268" s="15">
        <v>0</v>
      </c>
      <c r="D268" s="15">
        <v>0</v>
      </c>
      <c r="E268" s="16"/>
      <c r="F268" s="15">
        <v>0</v>
      </c>
      <c r="G268" s="15">
        <v>0</v>
      </c>
      <c r="H268" s="16"/>
      <c r="I268" s="15">
        <v>0</v>
      </c>
      <c r="J268" s="15">
        <v>0</v>
      </c>
    </row>
    <row r="269" spans="1:10" x14ac:dyDescent="0.35">
      <c r="A269" s="18" t="s">
        <v>39</v>
      </c>
      <c r="B269" s="15">
        <v>0</v>
      </c>
      <c r="C269" s="15">
        <v>0</v>
      </c>
      <c r="D269" s="15">
        <v>0</v>
      </c>
      <c r="E269" s="16"/>
      <c r="F269" s="15">
        <v>0</v>
      </c>
      <c r="G269" s="15">
        <v>0</v>
      </c>
      <c r="H269" s="16"/>
      <c r="I269" s="15">
        <v>0</v>
      </c>
      <c r="J269" s="15">
        <v>0</v>
      </c>
    </row>
    <row r="270" spans="1:10" x14ac:dyDescent="0.35">
      <c r="A270" s="20" t="s">
        <v>40</v>
      </c>
      <c r="B270" s="15">
        <v>0</v>
      </c>
      <c r="C270" s="15">
        <v>0</v>
      </c>
      <c r="D270" s="15">
        <v>0</v>
      </c>
      <c r="E270" s="16"/>
      <c r="F270" s="15">
        <v>0</v>
      </c>
      <c r="G270" s="15">
        <v>0</v>
      </c>
      <c r="H270" s="16"/>
      <c r="I270" s="15">
        <v>0</v>
      </c>
      <c r="J270" s="15">
        <v>0</v>
      </c>
    </row>
    <row r="271" spans="1:10" x14ac:dyDescent="0.35">
      <c r="A271" s="23" t="s">
        <v>63</v>
      </c>
      <c r="B271" s="29" vm="1240">
        <v>0</v>
      </c>
      <c r="C271" s="29" vm="1240">
        <v>0</v>
      </c>
      <c r="D271" s="29" vm="1620">
        <v>0</v>
      </c>
      <c r="E271" s="30"/>
      <c r="F271" s="29">
        <v>0</v>
      </c>
      <c r="G271" s="29">
        <v>0</v>
      </c>
      <c r="H271" s="30"/>
      <c r="I271" s="29">
        <v>0</v>
      </c>
      <c r="J271" s="29">
        <v>0</v>
      </c>
    </row>
    <row r="272" spans="1:10" x14ac:dyDescent="0.35">
      <c r="A272" s="20" t="s">
        <v>25</v>
      </c>
      <c r="B272" s="15" vm="1241">
        <v>0</v>
      </c>
      <c r="C272" s="15" vm="1241">
        <v>0</v>
      </c>
      <c r="D272" s="15" vm="1621">
        <v>0</v>
      </c>
      <c r="E272" s="16"/>
      <c r="F272" s="15">
        <v>0</v>
      </c>
      <c r="G272" s="15">
        <v>0</v>
      </c>
      <c r="H272" s="16"/>
      <c r="I272" s="15">
        <v>0</v>
      </c>
      <c r="J272" s="15">
        <v>0</v>
      </c>
    </row>
    <row r="273" spans="1:10" x14ac:dyDescent="0.35">
      <c r="A273" s="18" t="s">
        <v>26</v>
      </c>
      <c r="B273" s="15">
        <v>0</v>
      </c>
      <c r="C273" s="15">
        <v>0</v>
      </c>
      <c r="D273" s="15">
        <v>0</v>
      </c>
      <c r="E273" s="16"/>
      <c r="F273" s="15">
        <v>0</v>
      </c>
      <c r="G273" s="15">
        <v>0</v>
      </c>
      <c r="H273" s="16"/>
      <c r="I273" s="15">
        <v>0</v>
      </c>
      <c r="J273" s="15">
        <v>0</v>
      </c>
    </row>
    <row r="274" spans="1:10" x14ac:dyDescent="0.35">
      <c r="A274" s="18" t="s">
        <v>27</v>
      </c>
      <c r="B274" s="15" vm="1242">
        <v>0</v>
      </c>
      <c r="C274" s="15" vm="1242">
        <v>0</v>
      </c>
      <c r="D274" s="15" vm="1622">
        <v>0</v>
      </c>
      <c r="E274" s="16"/>
      <c r="F274" s="15">
        <v>0</v>
      </c>
      <c r="G274" s="15">
        <v>0</v>
      </c>
      <c r="H274" s="16"/>
      <c r="I274" s="15">
        <v>0</v>
      </c>
      <c r="J274" s="15">
        <v>0</v>
      </c>
    </row>
    <row r="275" spans="1:10" x14ac:dyDescent="0.35">
      <c r="A275" s="19" t="s">
        <v>16</v>
      </c>
      <c r="B275" s="15" vm="1243">
        <v>0</v>
      </c>
      <c r="C275" s="15" vm="1243">
        <v>0</v>
      </c>
      <c r="D275" s="15" vm="1623">
        <v>0</v>
      </c>
      <c r="E275" s="16"/>
      <c r="F275" s="15">
        <v>0</v>
      </c>
      <c r="G275" s="15">
        <v>0</v>
      </c>
      <c r="H275" s="16"/>
      <c r="I275" s="15">
        <v>0</v>
      </c>
      <c r="J275" s="15">
        <v>0</v>
      </c>
    </row>
    <row r="276" spans="1:10" x14ac:dyDescent="0.35">
      <c r="A276" s="19" t="s">
        <v>42</v>
      </c>
      <c r="B276" s="15">
        <v>0</v>
      </c>
      <c r="C276" s="15">
        <v>0</v>
      </c>
      <c r="D276" s="15">
        <v>0</v>
      </c>
      <c r="E276" s="16"/>
      <c r="F276" s="15">
        <v>0</v>
      </c>
      <c r="G276" s="15">
        <v>0</v>
      </c>
      <c r="H276" s="16"/>
      <c r="I276" s="15">
        <v>0</v>
      </c>
      <c r="J276" s="15">
        <v>0</v>
      </c>
    </row>
    <row r="277" spans="1:10" x14ac:dyDescent="0.35">
      <c r="A277" s="19" t="s">
        <v>29</v>
      </c>
      <c r="B277" s="15">
        <v>0</v>
      </c>
      <c r="C277" s="15">
        <v>0</v>
      </c>
      <c r="D277" s="15">
        <v>0</v>
      </c>
      <c r="E277" s="16"/>
      <c r="F277" s="15">
        <v>0</v>
      </c>
      <c r="G277" s="15">
        <v>0</v>
      </c>
      <c r="H277" s="16"/>
      <c r="I277" s="15">
        <v>0</v>
      </c>
      <c r="J277" s="15">
        <v>0</v>
      </c>
    </row>
    <row r="278" spans="1:10" x14ac:dyDescent="0.35">
      <c r="A278" s="19" t="s">
        <v>30</v>
      </c>
      <c r="B278" s="15">
        <v>0</v>
      </c>
      <c r="C278" s="15">
        <v>0</v>
      </c>
      <c r="D278" s="15">
        <v>0</v>
      </c>
      <c r="E278" s="16"/>
      <c r="F278" s="15">
        <v>0</v>
      </c>
      <c r="G278" s="15">
        <v>0</v>
      </c>
      <c r="H278" s="16"/>
      <c r="I278" s="15">
        <v>0</v>
      </c>
      <c r="J278" s="15">
        <v>0</v>
      </c>
    </row>
    <row r="279" spans="1:10" x14ac:dyDescent="0.35">
      <c r="A279" s="19" t="s">
        <v>31</v>
      </c>
      <c r="B279" s="15">
        <v>0</v>
      </c>
      <c r="C279" s="15">
        <v>0</v>
      </c>
      <c r="D279" s="15">
        <v>0</v>
      </c>
      <c r="E279" s="16"/>
      <c r="F279" s="15">
        <v>0</v>
      </c>
      <c r="G279" s="15">
        <v>0</v>
      </c>
      <c r="H279" s="16"/>
      <c r="I279" s="15">
        <v>0</v>
      </c>
      <c r="J279" s="15">
        <v>0</v>
      </c>
    </row>
    <row r="280" spans="1:10" x14ac:dyDescent="0.35">
      <c r="A280" s="19" t="s">
        <v>32</v>
      </c>
      <c r="B280" s="15">
        <v>0</v>
      </c>
      <c r="C280" s="15">
        <v>0</v>
      </c>
      <c r="D280" s="15">
        <v>0</v>
      </c>
      <c r="E280" s="16"/>
      <c r="F280" s="15">
        <v>0</v>
      </c>
      <c r="G280" s="15">
        <v>0</v>
      </c>
      <c r="H280" s="16"/>
      <c r="I280" s="15">
        <v>0</v>
      </c>
      <c r="J280" s="15">
        <v>0</v>
      </c>
    </row>
    <row r="281" spans="1:10" x14ac:dyDescent="0.35">
      <c r="A281" s="19" t="s">
        <v>33</v>
      </c>
      <c r="B281" s="15">
        <v>0</v>
      </c>
      <c r="C281" s="15">
        <v>0</v>
      </c>
      <c r="D281" s="15">
        <v>0</v>
      </c>
      <c r="E281" s="16"/>
      <c r="F281" s="15">
        <v>0</v>
      </c>
      <c r="G281" s="15">
        <v>0</v>
      </c>
      <c r="H281" s="16"/>
      <c r="I281" s="15">
        <v>0</v>
      </c>
      <c r="J281" s="15">
        <v>0</v>
      </c>
    </row>
    <row r="282" spans="1:10" x14ac:dyDescent="0.35">
      <c r="A282" s="19" t="s">
        <v>34</v>
      </c>
      <c r="B282" s="15">
        <v>0</v>
      </c>
      <c r="C282" s="15">
        <v>0</v>
      </c>
      <c r="D282" s="15">
        <v>0</v>
      </c>
      <c r="E282" s="16"/>
      <c r="F282" s="15">
        <v>0</v>
      </c>
      <c r="G282" s="15">
        <v>0</v>
      </c>
      <c r="H282" s="16"/>
      <c r="I282" s="15">
        <v>0</v>
      </c>
      <c r="J282" s="15">
        <v>0</v>
      </c>
    </row>
    <row r="283" spans="1:10" x14ac:dyDescent="0.35">
      <c r="A283" s="19" t="s">
        <v>35</v>
      </c>
      <c r="B283" s="15">
        <v>0</v>
      </c>
      <c r="C283" s="15">
        <v>0</v>
      </c>
      <c r="D283" s="15">
        <v>0</v>
      </c>
      <c r="E283" s="16"/>
      <c r="F283" s="15">
        <v>0</v>
      </c>
      <c r="G283" s="15">
        <v>0</v>
      </c>
      <c r="H283" s="16"/>
      <c r="I283" s="15">
        <v>0</v>
      </c>
      <c r="J283" s="15">
        <v>0</v>
      </c>
    </row>
    <row r="284" spans="1:10" x14ac:dyDescent="0.35">
      <c r="A284" s="19" t="s">
        <v>55</v>
      </c>
      <c r="B284" s="15">
        <v>0</v>
      </c>
      <c r="C284" s="15">
        <v>0</v>
      </c>
      <c r="D284" s="15">
        <v>0</v>
      </c>
      <c r="E284" s="16"/>
      <c r="F284" s="15">
        <v>0</v>
      </c>
      <c r="G284" s="15">
        <v>0</v>
      </c>
      <c r="H284" s="16"/>
      <c r="I284" s="15">
        <v>0</v>
      </c>
      <c r="J284" s="15">
        <v>0</v>
      </c>
    </row>
    <row r="285" spans="1:10" x14ac:dyDescent="0.35">
      <c r="A285" s="18" t="s">
        <v>36</v>
      </c>
      <c r="B285" s="15">
        <v>0</v>
      </c>
      <c r="C285" s="15">
        <v>0</v>
      </c>
      <c r="D285" s="15">
        <v>0</v>
      </c>
      <c r="E285" s="16"/>
      <c r="F285" s="15">
        <v>0</v>
      </c>
      <c r="G285" s="15">
        <v>0</v>
      </c>
      <c r="H285" s="16"/>
      <c r="I285" s="15">
        <v>0</v>
      </c>
      <c r="J285" s="15">
        <v>0</v>
      </c>
    </row>
    <row r="286" spans="1:10" x14ac:dyDescent="0.35">
      <c r="A286" s="19" t="s">
        <v>37</v>
      </c>
      <c r="B286" s="15">
        <v>0</v>
      </c>
      <c r="C286" s="15">
        <v>0</v>
      </c>
      <c r="D286" s="15">
        <v>0</v>
      </c>
      <c r="E286" s="16"/>
      <c r="F286" s="15">
        <v>0</v>
      </c>
      <c r="G286" s="15">
        <v>0</v>
      </c>
      <c r="H286" s="16"/>
      <c r="I286" s="15">
        <v>0</v>
      </c>
      <c r="J286" s="15">
        <v>0</v>
      </c>
    </row>
    <row r="287" spans="1:10" x14ac:dyDescent="0.35">
      <c r="A287" s="19" t="s">
        <v>38</v>
      </c>
      <c r="B287" s="15">
        <v>0</v>
      </c>
      <c r="C287" s="15">
        <v>0</v>
      </c>
      <c r="D287" s="15">
        <v>0</v>
      </c>
      <c r="E287" s="16"/>
      <c r="F287" s="15">
        <v>0</v>
      </c>
      <c r="G287" s="15">
        <v>0</v>
      </c>
      <c r="H287" s="16"/>
      <c r="I287" s="15">
        <v>0</v>
      </c>
      <c r="J287" s="15">
        <v>0</v>
      </c>
    </row>
    <row r="288" spans="1:10" x14ac:dyDescent="0.35">
      <c r="A288" s="18" t="s">
        <v>56</v>
      </c>
      <c r="B288" s="15">
        <v>0</v>
      </c>
      <c r="C288" s="15">
        <v>0</v>
      </c>
      <c r="D288" s="15">
        <v>0</v>
      </c>
      <c r="E288" s="16"/>
      <c r="F288" s="15">
        <v>0</v>
      </c>
      <c r="G288" s="15">
        <v>0</v>
      </c>
      <c r="H288" s="16"/>
      <c r="I288" s="15">
        <v>0</v>
      </c>
      <c r="J288" s="15">
        <v>0</v>
      </c>
    </row>
    <row r="289" spans="1:10" x14ac:dyDescent="0.35">
      <c r="A289" s="18" t="s">
        <v>39</v>
      </c>
      <c r="B289" s="15">
        <v>0</v>
      </c>
      <c r="C289" s="15">
        <v>0</v>
      </c>
      <c r="D289" s="15">
        <v>0</v>
      </c>
      <c r="E289" s="16"/>
      <c r="F289" s="15">
        <v>0</v>
      </c>
      <c r="G289" s="15">
        <v>0</v>
      </c>
      <c r="H289" s="16"/>
      <c r="I289" s="15">
        <v>0</v>
      </c>
      <c r="J289" s="15">
        <v>0</v>
      </c>
    </row>
    <row r="290" spans="1:10" x14ac:dyDescent="0.35">
      <c r="A290" s="20" t="s">
        <v>40</v>
      </c>
      <c r="B290" s="15">
        <v>0</v>
      </c>
      <c r="C290" s="15">
        <v>0</v>
      </c>
      <c r="D290" s="15">
        <v>0</v>
      </c>
      <c r="E290" s="16"/>
      <c r="F290" s="15">
        <v>0</v>
      </c>
      <c r="G290" s="15">
        <v>0</v>
      </c>
      <c r="H290" s="16"/>
      <c r="I290" s="15">
        <v>0</v>
      </c>
      <c r="J290" s="15">
        <v>0</v>
      </c>
    </row>
    <row r="291" spans="1:10" x14ac:dyDescent="0.35">
      <c r="A291" s="23" t="s">
        <v>81</v>
      </c>
      <c r="B291" s="29">
        <v>0</v>
      </c>
      <c r="C291" s="29">
        <v>0</v>
      </c>
      <c r="D291" s="29">
        <v>0</v>
      </c>
      <c r="E291" s="30"/>
      <c r="F291" s="29">
        <v>0</v>
      </c>
      <c r="G291" s="29">
        <v>0</v>
      </c>
      <c r="H291" s="30"/>
      <c r="I291" s="29">
        <v>0</v>
      </c>
      <c r="J291" s="29">
        <v>0</v>
      </c>
    </row>
    <row r="292" spans="1:10" x14ac:dyDescent="0.35">
      <c r="A292" s="11" t="s">
        <v>82</v>
      </c>
      <c r="B292" s="29" vm="1244">
        <v>338.96670200000005</v>
      </c>
      <c r="C292" s="29" vm="1244">
        <v>338.96670200000005</v>
      </c>
      <c r="D292" s="29" vm="1624">
        <v>1073.7171910000002</v>
      </c>
      <c r="E292" s="30"/>
      <c r="F292" s="29">
        <v>251.0660542325993</v>
      </c>
      <c r="G292" s="29">
        <v>734.75048900000013</v>
      </c>
      <c r="H292" s="30"/>
      <c r="I292" s="29">
        <v>-38.544590031399821</v>
      </c>
      <c r="J292" s="29">
        <v>-289.81648904259964</v>
      </c>
    </row>
    <row r="293" spans="1:10" x14ac:dyDescent="0.35">
      <c r="A293" s="12" t="s">
        <v>83</v>
      </c>
      <c r="B293" s="29" vm="1245">
        <v>194.81258400000002</v>
      </c>
      <c r="C293" s="29" vm="1245">
        <v>194.81258400000002</v>
      </c>
      <c r="D293" s="29" vm="1625">
        <v>223.771073</v>
      </c>
      <c r="E293" s="30"/>
      <c r="F293" s="29">
        <v>-809.54047901900037</v>
      </c>
      <c r="G293" s="29">
        <v>28.958488999999986</v>
      </c>
      <c r="H293" s="30"/>
      <c r="I293" s="29">
        <v>-75.832918912999986</v>
      </c>
      <c r="J293" s="29">
        <v>20.398608838999991</v>
      </c>
    </row>
    <row r="294" spans="1:10" x14ac:dyDescent="0.35">
      <c r="A294" s="12" t="s">
        <v>84</v>
      </c>
      <c r="B294" s="29" vm="1246">
        <v>144.15411800000001</v>
      </c>
      <c r="C294" s="29" vm="1246">
        <v>144.15411800000001</v>
      </c>
      <c r="D294" s="29" vm="1626">
        <v>849.94611800000007</v>
      </c>
      <c r="E294" s="30"/>
      <c r="F294" s="29">
        <v>1060.6065332516</v>
      </c>
      <c r="G294" s="29">
        <v>705.79200000000003</v>
      </c>
      <c r="H294" s="30"/>
      <c r="I294" s="29">
        <v>37.288328881600137</v>
      </c>
      <c r="J294" s="29">
        <v>-310.21509788160006</v>
      </c>
    </row>
    <row r="295" spans="1:10" x14ac:dyDescent="0.35">
      <c r="A295" s="19" t="s">
        <v>85</v>
      </c>
      <c r="B295" s="15" vm="1247">
        <v>144.15411800000001</v>
      </c>
      <c r="C295" s="15" vm="1247">
        <v>144.15411800000001</v>
      </c>
      <c r="D295" s="15" vm="1627">
        <v>849.94611800000007</v>
      </c>
      <c r="E295" s="16"/>
      <c r="F295" s="15">
        <v>1060.6065332516</v>
      </c>
      <c r="G295" s="15">
        <v>705.79200000000003</v>
      </c>
      <c r="H295" s="16"/>
      <c r="I295" s="15">
        <v>37.288328881600137</v>
      </c>
      <c r="J295" s="15">
        <v>-310.21509788160006</v>
      </c>
    </row>
    <row r="296" spans="1:10" x14ac:dyDescent="0.35">
      <c r="A296" s="19" t="s">
        <v>86</v>
      </c>
      <c r="B296" s="15">
        <v>0</v>
      </c>
      <c r="C296" s="15">
        <v>0</v>
      </c>
      <c r="D296" s="15">
        <v>0</v>
      </c>
      <c r="E296" s="16"/>
      <c r="F296" s="15">
        <v>0</v>
      </c>
      <c r="G296" s="15">
        <v>0</v>
      </c>
      <c r="H296" s="16"/>
      <c r="I296" s="15">
        <v>0</v>
      </c>
      <c r="J296" s="15">
        <v>0</v>
      </c>
    </row>
    <row r="297" spans="1:10" x14ac:dyDescent="0.35">
      <c r="A297" s="25"/>
      <c r="B297" s="15"/>
      <c r="C297" s="15"/>
      <c r="D297" s="15"/>
      <c r="E297" s="16"/>
      <c r="F297" s="15"/>
      <c r="G297" s="15"/>
      <c r="H297" s="16"/>
      <c r="I297" s="15"/>
      <c r="J297" s="15"/>
    </row>
    <row r="298" spans="1:10" x14ac:dyDescent="0.35">
      <c r="A298" s="9" t="s">
        <v>91</v>
      </c>
      <c r="B298" s="29" vm="1248">
        <v>2028.017063</v>
      </c>
      <c r="C298" s="29" vm="1248">
        <v>2028.017063</v>
      </c>
      <c r="D298" s="29" vm="1628">
        <v>2119.6877239999999</v>
      </c>
      <c r="E298" s="30"/>
      <c r="F298" s="29">
        <v>531.32422475999988</v>
      </c>
      <c r="G298" s="29">
        <v>91.670660999999882</v>
      </c>
      <c r="H298" s="30"/>
      <c r="I298" s="29">
        <v>-51.08977359000005</v>
      </c>
      <c r="J298" s="29">
        <v>104.51676509999993</v>
      </c>
    </row>
    <row r="299" spans="1:10" x14ac:dyDescent="0.35">
      <c r="A299" s="9" t="s">
        <v>92</v>
      </c>
      <c r="B299" s="29" vm="1249">
        <v>2855.7700559999998</v>
      </c>
      <c r="C299" s="29" vm="1249">
        <v>2855.7700559999998</v>
      </c>
      <c r="D299" s="29" vm="1629">
        <v>1063.0153209999999</v>
      </c>
      <c r="E299" s="30"/>
      <c r="F299" s="29">
        <v>334.56010632400103</v>
      </c>
      <c r="G299" s="29">
        <v>-1792.754735</v>
      </c>
      <c r="H299" s="30"/>
      <c r="I299" s="29">
        <v>139.63383436999993</v>
      </c>
      <c r="J299" s="29">
        <v>-1912.5498903800008</v>
      </c>
    </row>
    <row r="300" spans="1:10" x14ac:dyDescent="0.35">
      <c r="A300" s="9"/>
      <c r="B300" s="15"/>
      <c r="C300" s="15"/>
      <c r="D300" s="15"/>
      <c r="E300" s="16"/>
      <c r="F300" s="15"/>
      <c r="G300" s="15"/>
      <c r="H300" s="16"/>
      <c r="I300" s="15"/>
      <c r="J300" s="15"/>
    </row>
    <row r="301" spans="1:10" x14ac:dyDescent="0.35">
      <c r="A301" s="9" t="s">
        <v>93</v>
      </c>
      <c r="B301" s="29" vm="1250">
        <v>155331.62827599994</v>
      </c>
      <c r="C301" s="29" vm="1250">
        <v>155331.62827599994</v>
      </c>
      <c r="D301" s="29" vm="1630">
        <v>158454.86776500003</v>
      </c>
      <c r="E301" s="30"/>
      <c r="F301" s="29">
        <v>963.94003262498882</v>
      </c>
      <c r="G301" s="29">
        <v>3123.2394890000869</v>
      </c>
      <c r="H301" s="30"/>
      <c r="I301" s="29">
        <v>-15251.134089394502</v>
      </c>
      <c r="J301" s="29">
        <v>4801.7782347055327</v>
      </c>
    </row>
    <row r="302" spans="1:10" x14ac:dyDescent="0.35">
      <c r="A302" s="11" t="s">
        <v>25</v>
      </c>
      <c r="B302" s="29" vm="1251">
        <v>153088.82280300005</v>
      </c>
      <c r="C302" s="29" vm="1251">
        <v>153088.82280300005</v>
      </c>
      <c r="D302" s="29" vm="1631">
        <v>156172.43139299998</v>
      </c>
      <c r="E302" s="30"/>
      <c r="F302" s="29">
        <v>979.83744277484948</v>
      </c>
      <c r="G302" s="29">
        <v>3083.6085899999307</v>
      </c>
      <c r="H302" s="30"/>
      <c r="I302" s="29">
        <v>-15723.031154624507</v>
      </c>
      <c r="J302" s="29">
        <v>5251.2042787355313</v>
      </c>
    </row>
    <row r="303" spans="1:10" x14ac:dyDescent="0.35">
      <c r="A303" s="12" t="s">
        <v>26</v>
      </c>
      <c r="B303" s="29" vm="1252">
        <v>13225.854684999997</v>
      </c>
      <c r="C303" s="29" vm="1252">
        <v>13225.854684999997</v>
      </c>
      <c r="D303" s="29" vm="1632">
        <v>13907.899842000003</v>
      </c>
      <c r="E303" s="30"/>
      <c r="F303" s="29">
        <v>119.90486107100332</v>
      </c>
      <c r="G303" s="29">
        <v>682.04515700000593</v>
      </c>
      <c r="H303" s="30"/>
      <c r="I303" s="29">
        <v>-2512.8179477829981</v>
      </c>
      <c r="J303" s="29">
        <v>1384.7304143030015</v>
      </c>
    </row>
    <row r="304" spans="1:10" x14ac:dyDescent="0.35">
      <c r="A304" s="12" t="s">
        <v>27</v>
      </c>
      <c r="B304" s="29" vm="1253">
        <v>56499.856848000003</v>
      </c>
      <c r="C304" s="29" vm="1253">
        <v>56499.856848000003</v>
      </c>
      <c r="D304" s="29" vm="1633">
        <v>58088.881123699983</v>
      </c>
      <c r="E304" s="30"/>
      <c r="F304" s="29">
        <v>852.63105582865683</v>
      </c>
      <c r="G304" s="29">
        <v>1589.0242756999796</v>
      </c>
      <c r="H304" s="30"/>
      <c r="I304" s="29">
        <v>-2986.1613860102007</v>
      </c>
      <c r="J304" s="29">
        <v>2829.3753950789906</v>
      </c>
    </row>
    <row r="305" spans="1:10" x14ac:dyDescent="0.35">
      <c r="A305" s="18" t="s">
        <v>16</v>
      </c>
      <c r="B305" s="15" vm="1254">
        <v>1038.0488029999999</v>
      </c>
      <c r="C305" s="15" vm="1254">
        <v>1038.0488029999999</v>
      </c>
      <c r="D305" s="15" vm="1634">
        <v>993.16882399999997</v>
      </c>
      <c r="E305" s="16"/>
      <c r="F305" s="15">
        <v>142.09711300000004</v>
      </c>
      <c r="G305" s="15">
        <v>-44.879978999999935</v>
      </c>
      <c r="H305" s="16"/>
      <c r="I305" s="15">
        <v>172.69921500000021</v>
      </c>
      <c r="J305" s="15">
        <v>-151.42140300000017</v>
      </c>
    </row>
    <row r="306" spans="1:10" x14ac:dyDescent="0.35">
      <c r="A306" s="18" t="s">
        <v>94</v>
      </c>
      <c r="B306" s="15">
        <v>0</v>
      </c>
      <c r="C306" s="15">
        <v>0</v>
      </c>
      <c r="D306" s="15">
        <v>0</v>
      </c>
      <c r="E306" s="16"/>
      <c r="F306" s="15">
        <v>0</v>
      </c>
      <c r="G306" s="15">
        <v>0</v>
      </c>
      <c r="H306" s="16"/>
      <c r="I306" s="15">
        <v>0</v>
      </c>
      <c r="J306" s="15">
        <v>0</v>
      </c>
    </row>
    <row r="307" spans="1:10" x14ac:dyDescent="0.35">
      <c r="A307" s="18" t="s">
        <v>29</v>
      </c>
      <c r="B307" s="15">
        <v>0</v>
      </c>
      <c r="C307" s="15">
        <v>0</v>
      </c>
      <c r="D307" s="15">
        <v>0</v>
      </c>
      <c r="E307" s="16"/>
      <c r="F307" s="15">
        <v>0</v>
      </c>
      <c r="G307" s="15">
        <v>0</v>
      </c>
      <c r="H307" s="16"/>
      <c r="I307" s="15">
        <v>0</v>
      </c>
      <c r="J307" s="15">
        <v>0</v>
      </c>
    </row>
    <row r="308" spans="1:10" x14ac:dyDescent="0.35">
      <c r="A308" s="18" t="s">
        <v>30</v>
      </c>
      <c r="B308" s="15" vm="1255">
        <v>31753.738129000001</v>
      </c>
      <c r="C308" s="15" vm="1255">
        <v>31753.738129000001</v>
      </c>
      <c r="D308" s="15" vm="1635">
        <v>32882.852402999997</v>
      </c>
      <c r="E308" s="16"/>
      <c r="F308" s="15">
        <v>194.73911170000065</v>
      </c>
      <c r="G308" s="15">
        <v>1129.1142739999959</v>
      </c>
      <c r="H308" s="16"/>
      <c r="I308" s="15">
        <v>-2147.0817151543743</v>
      </c>
      <c r="J308" s="15">
        <v>2363.0046610999962</v>
      </c>
    </row>
    <row r="309" spans="1:10" x14ac:dyDescent="0.35">
      <c r="A309" s="18" t="s">
        <v>31</v>
      </c>
      <c r="B309" s="15" vm="1256">
        <v>172.34306899999999</v>
      </c>
      <c r="C309" s="15" vm="1256">
        <v>172.34306899999999</v>
      </c>
      <c r="D309" s="15" vm="1636">
        <v>176.520984</v>
      </c>
      <c r="E309" s="16"/>
      <c r="F309" s="15">
        <v>57.777523405799911</v>
      </c>
      <c r="G309" s="15">
        <v>4.1779150000000129</v>
      </c>
      <c r="H309" s="16"/>
      <c r="I309" s="15">
        <v>-134.58142980660011</v>
      </c>
      <c r="J309" s="15">
        <v>-170.45832993899995</v>
      </c>
    </row>
    <row r="310" spans="1:10" x14ac:dyDescent="0.35">
      <c r="A310" s="18" t="s">
        <v>95</v>
      </c>
      <c r="B310" s="15">
        <v>0</v>
      </c>
      <c r="C310" s="15">
        <v>0</v>
      </c>
      <c r="D310" s="15">
        <v>0</v>
      </c>
      <c r="E310" s="16"/>
      <c r="F310" s="15">
        <v>0</v>
      </c>
      <c r="G310" s="15">
        <v>0</v>
      </c>
      <c r="H310" s="16"/>
      <c r="I310" s="15">
        <v>0</v>
      </c>
      <c r="J310" s="15">
        <v>0</v>
      </c>
    </row>
    <row r="311" spans="1:10" x14ac:dyDescent="0.35">
      <c r="A311" s="18" t="s">
        <v>33</v>
      </c>
      <c r="B311" s="15" vm="1257">
        <v>1404.741033</v>
      </c>
      <c r="C311" s="15" vm="1257">
        <v>1404.741033</v>
      </c>
      <c r="D311" s="15" vm="1637">
        <v>1427.918128</v>
      </c>
      <c r="E311" s="16"/>
      <c r="F311" s="15">
        <v>68.006436860629719</v>
      </c>
      <c r="G311" s="15">
        <v>23.177095000000008</v>
      </c>
      <c r="H311" s="16"/>
      <c r="I311" s="15">
        <v>335.40622291394993</v>
      </c>
      <c r="J311" s="15">
        <v>-181.19242518497981</v>
      </c>
    </row>
    <row r="312" spans="1:10" x14ac:dyDescent="0.35">
      <c r="A312" s="18" t="s">
        <v>34</v>
      </c>
      <c r="B312" s="15" vm="1258">
        <v>2084.0839940000001</v>
      </c>
      <c r="C312" s="15" vm="1258">
        <v>2084.0839940000001</v>
      </c>
      <c r="D312" s="15" vm="1638">
        <v>2245.1439117</v>
      </c>
      <c r="E312" s="16"/>
      <c r="F312" s="15">
        <v>-36.230132077800135</v>
      </c>
      <c r="G312" s="15">
        <v>161.05991769999991</v>
      </c>
      <c r="H312" s="16"/>
      <c r="I312" s="15">
        <v>-1726.0270774831997</v>
      </c>
      <c r="J312" s="15">
        <v>598.55329526300011</v>
      </c>
    </row>
    <row r="313" spans="1:10" x14ac:dyDescent="0.35">
      <c r="A313" s="18" t="s">
        <v>35</v>
      </c>
      <c r="B313" s="15" vm="1259">
        <v>2664.602562</v>
      </c>
      <c r="C313" s="15" vm="1259">
        <v>2664.602562</v>
      </c>
      <c r="D313" s="15" vm="1639">
        <v>2700.2058939999997</v>
      </c>
      <c r="E313" s="16"/>
      <c r="F313" s="15">
        <v>39.128517000000102</v>
      </c>
      <c r="G313" s="15">
        <v>35.603331999999682</v>
      </c>
      <c r="H313" s="16"/>
      <c r="I313" s="15">
        <v>35.887252999999873</v>
      </c>
      <c r="J313" s="15">
        <v>69.929862999999841</v>
      </c>
    </row>
    <row r="314" spans="1:10" x14ac:dyDescent="0.35">
      <c r="A314" s="18" t="s">
        <v>55</v>
      </c>
      <c r="B314" s="15" vm="1260">
        <v>17382.299258000003</v>
      </c>
      <c r="C314" s="15" vm="1260">
        <v>17382.299258000003</v>
      </c>
      <c r="D314" s="15" vm="1640">
        <v>17663.070979000007</v>
      </c>
      <c r="E314" s="16"/>
      <c r="F314" s="15">
        <v>387.11248594000426</v>
      </c>
      <c r="G314" s="15">
        <v>280.77172100000462</v>
      </c>
      <c r="H314" s="16"/>
      <c r="I314" s="15">
        <v>477.53614551999999</v>
      </c>
      <c r="J314" s="15">
        <v>300.95973384000536</v>
      </c>
    </row>
    <row r="315" spans="1:10" x14ac:dyDescent="0.35">
      <c r="A315" s="12" t="s">
        <v>36</v>
      </c>
      <c r="B315" s="29" vm="1261">
        <v>996.84480099999985</v>
      </c>
      <c r="C315" s="29" vm="1261">
        <v>996.84480099999985</v>
      </c>
      <c r="D315" s="29" vm="1641">
        <v>1020.7869469999999</v>
      </c>
      <c r="E315" s="30"/>
      <c r="F315" s="29">
        <v>-211.60954469468038</v>
      </c>
      <c r="G315" s="29">
        <v>23.942146000000093</v>
      </c>
      <c r="H315" s="30"/>
      <c r="I315" s="29">
        <v>-442.39222152127013</v>
      </c>
      <c r="J315" s="29">
        <v>-128.8608982264999</v>
      </c>
    </row>
    <row r="316" spans="1:10" x14ac:dyDescent="0.35">
      <c r="A316" s="18" t="s">
        <v>37</v>
      </c>
      <c r="B316" s="15" vm="1262">
        <v>93.185000000000002</v>
      </c>
      <c r="C316" s="15" vm="1262">
        <v>93.185000000000002</v>
      </c>
      <c r="D316" s="15" vm="1642">
        <v>93.808000000000007</v>
      </c>
      <c r="E316" s="16"/>
      <c r="F316" s="15">
        <v>0.92810547999999926</v>
      </c>
      <c r="G316" s="15">
        <v>0.62300000000000466</v>
      </c>
      <c r="H316" s="16"/>
      <c r="I316" s="15">
        <v>-2.9472453399999949</v>
      </c>
      <c r="J316" s="15">
        <v>-0.42021647999999345</v>
      </c>
    </row>
    <row r="317" spans="1:10" x14ac:dyDescent="0.35">
      <c r="A317" s="18" t="s">
        <v>38</v>
      </c>
      <c r="B317" s="15" vm="1263">
        <v>903.6598009999999</v>
      </c>
      <c r="C317" s="15" vm="1263">
        <v>903.6598009999999</v>
      </c>
      <c r="D317" s="15" vm="1643">
        <v>926.97894699999995</v>
      </c>
      <c r="E317" s="16"/>
      <c r="F317" s="15">
        <v>-212.53765017468049</v>
      </c>
      <c r="G317" s="15">
        <v>23.319146000000046</v>
      </c>
      <c r="H317" s="16"/>
      <c r="I317" s="15">
        <v>-439.44497618127025</v>
      </c>
      <c r="J317" s="15">
        <v>-128.44068174649999</v>
      </c>
    </row>
    <row r="318" spans="1:10" x14ac:dyDescent="0.35">
      <c r="A318" s="12" t="s">
        <v>56</v>
      </c>
      <c r="B318" s="29" vm="1264">
        <v>71410.782262999986</v>
      </c>
      <c r="C318" s="29" vm="1264">
        <v>71410.782262999986</v>
      </c>
      <c r="D318" s="29" vm="1644">
        <v>72095.299500300011</v>
      </c>
      <c r="E318" s="30"/>
      <c r="F318" s="29">
        <v>354.29822600002808</v>
      </c>
      <c r="G318" s="29">
        <v>684.51723730002414</v>
      </c>
      <c r="H318" s="30"/>
      <c r="I318" s="29">
        <v>-7161.5234789999959</v>
      </c>
      <c r="J318" s="29">
        <v>703.24173629999859</v>
      </c>
    </row>
    <row r="319" spans="1:10" x14ac:dyDescent="0.35">
      <c r="A319" s="12" t="s">
        <v>39</v>
      </c>
      <c r="B319" s="29" vm="1265">
        <v>6935.1509999999998</v>
      </c>
      <c r="C319" s="29" vm="1265">
        <v>6935.1509999999998</v>
      </c>
      <c r="D319" s="29" vm="1645">
        <v>6977.1</v>
      </c>
      <c r="E319" s="30"/>
      <c r="F319" s="29">
        <v>-222.97571443000015</v>
      </c>
      <c r="G319" s="29">
        <v>41.949000000000524</v>
      </c>
      <c r="H319" s="30"/>
      <c r="I319" s="29">
        <v>-2600.2096013100017</v>
      </c>
      <c r="J319" s="29">
        <v>175.51445928000066</v>
      </c>
    </row>
    <row r="320" spans="1:10" x14ac:dyDescent="0.35">
      <c r="A320" s="12" t="s">
        <v>40</v>
      </c>
      <c r="B320" s="29" vm="1266">
        <v>2242.8054730000003</v>
      </c>
      <c r="C320" s="29" vm="1266">
        <v>2242.8054730000003</v>
      </c>
      <c r="D320" s="29" vm="1646">
        <v>2282.4363720000001</v>
      </c>
      <c r="E320" s="30"/>
      <c r="F320" s="29">
        <v>-15.897410149999359</v>
      </c>
      <c r="G320" s="29">
        <v>39.630898999999772</v>
      </c>
      <c r="H320" s="30"/>
      <c r="I320" s="29">
        <v>471.89706523000041</v>
      </c>
      <c r="J320" s="29">
        <v>-449.42604403000041</v>
      </c>
    </row>
    <row r="321" spans="1:11" x14ac:dyDescent="0.35">
      <c r="A321" s="45" t="s">
        <v>96</v>
      </c>
      <c r="B321" s="29" vm="1267">
        <v>4020.3332059999993</v>
      </c>
      <c r="C321" s="29" vm="1267">
        <v>4020.3332059999993</v>
      </c>
      <c r="D321" s="29" vm="1647">
        <v>4082.4639800000004</v>
      </c>
      <c r="E321" s="30"/>
      <c r="F321" s="29">
        <v>87.588558999999805</v>
      </c>
      <c r="G321" s="29">
        <v>62.130774000001111</v>
      </c>
      <c r="H321" s="30"/>
      <c r="I321" s="29">
        <v>-19.926519000000553</v>
      </c>
      <c r="J321" s="29">
        <v>287.2031720000009</v>
      </c>
    </row>
    <row r="322" spans="1:11" x14ac:dyDescent="0.35">
      <c r="A322" s="26" t="s">
        <v>87</v>
      </c>
      <c r="B322" s="15"/>
      <c r="C322" s="15"/>
      <c r="D322" s="15"/>
      <c r="E322" s="16"/>
      <c r="F322" s="15"/>
      <c r="G322" s="15"/>
      <c r="H322" s="16"/>
      <c r="I322" s="15"/>
      <c r="J322" s="15"/>
    </row>
    <row r="323" spans="1:11" x14ac:dyDescent="0.35">
      <c r="A323" s="27" t="s">
        <v>88</v>
      </c>
      <c r="B323" s="15"/>
      <c r="C323" s="15"/>
      <c r="D323" s="15"/>
      <c r="E323" s="16"/>
      <c r="F323" s="15"/>
      <c r="G323" s="15"/>
      <c r="H323" s="16"/>
      <c r="I323" s="15"/>
      <c r="J323" s="15"/>
    </row>
    <row r="324" spans="1:11" x14ac:dyDescent="0.35">
      <c r="A324" s="9"/>
      <c r="B324" s="15"/>
      <c r="C324" s="15"/>
      <c r="D324" s="15"/>
      <c r="E324" s="16"/>
      <c r="F324" s="15"/>
      <c r="G324" s="15"/>
      <c r="H324" s="16"/>
      <c r="I324" s="15"/>
      <c r="J324" s="15"/>
    </row>
    <row r="325" spans="1:11" x14ac:dyDescent="0.35">
      <c r="A325" s="9"/>
      <c r="B325" s="15"/>
      <c r="C325" s="15"/>
      <c r="D325" s="15"/>
      <c r="E325" s="16"/>
      <c r="F325" s="15"/>
      <c r="G325" s="15"/>
      <c r="H325" s="16"/>
      <c r="I325" s="15"/>
      <c r="J325" s="15"/>
    </row>
    <row r="326" spans="1:11" x14ac:dyDescent="0.35">
      <c r="A326" s="25"/>
      <c r="B326" s="15"/>
      <c r="C326" s="15"/>
      <c r="D326" s="15"/>
      <c r="E326" s="16"/>
      <c r="F326" s="15"/>
      <c r="G326" s="15"/>
      <c r="H326" s="16"/>
      <c r="I326" s="15"/>
      <c r="J326" s="15"/>
    </row>
    <row r="327" spans="1:11" x14ac:dyDescent="0.35">
      <c r="A327" s="32"/>
      <c r="B327" s="33"/>
      <c r="C327" s="33"/>
      <c r="D327" s="33"/>
      <c r="E327" s="34"/>
      <c r="F327" s="33"/>
      <c r="G327" s="33"/>
      <c r="H327" s="34"/>
      <c r="I327" s="33"/>
      <c r="J327" s="33"/>
      <c r="K327" s="15"/>
    </row>
    <row r="328" spans="1:11" x14ac:dyDescent="0.35">
      <c r="A328" s="32"/>
      <c r="B328" s="33"/>
      <c r="C328" s="33"/>
      <c r="D328" s="33"/>
      <c r="E328" s="34"/>
      <c r="F328" s="33"/>
      <c r="G328" s="33"/>
      <c r="H328" s="34"/>
      <c r="I328" s="33"/>
      <c r="J328" s="33"/>
    </row>
    <row r="329" spans="1:11" x14ac:dyDescent="0.35">
      <c r="A329" s="35"/>
      <c r="B329" s="33"/>
      <c r="C329" s="33"/>
      <c r="D329" s="33"/>
      <c r="E329" s="36"/>
      <c r="F329" s="33"/>
      <c r="G329" s="33"/>
      <c r="H329" s="36"/>
      <c r="I329" s="33"/>
      <c r="J329" s="33"/>
    </row>
    <row r="330" spans="1:11" x14ac:dyDescent="0.35">
      <c r="A330" s="37"/>
      <c r="B330" s="33"/>
      <c r="C330" s="33"/>
      <c r="D330" s="33"/>
      <c r="E330" s="36"/>
      <c r="F330" s="33"/>
      <c r="G330" s="33"/>
      <c r="H330" s="36"/>
      <c r="I330" s="33"/>
      <c r="J330" s="33"/>
    </row>
    <row r="331" spans="1:11" x14ac:dyDescent="0.35">
      <c r="A331" s="37"/>
      <c r="B331" s="33"/>
      <c r="C331" s="33"/>
      <c r="D331" s="33"/>
      <c r="E331" s="36"/>
      <c r="F331" s="33"/>
      <c r="G331" s="33"/>
      <c r="H331" s="36"/>
      <c r="I331" s="33"/>
      <c r="J331" s="33"/>
    </row>
    <row r="332" spans="1:11" x14ac:dyDescent="0.35">
      <c r="A332" s="35"/>
      <c r="B332" s="33"/>
      <c r="C332" s="33"/>
      <c r="D332" s="33"/>
      <c r="F332" s="33"/>
      <c r="G332" s="33"/>
      <c r="I332" s="33"/>
      <c r="J332" s="33"/>
    </row>
    <row r="333" spans="1:11" x14ac:dyDescent="0.35">
      <c r="A333" s="37"/>
      <c r="B333" s="33"/>
      <c r="C333" s="33"/>
      <c r="D333" s="33"/>
      <c r="F333" s="33"/>
      <c r="G333" s="33"/>
      <c r="I333" s="33"/>
      <c r="J333" s="33"/>
    </row>
    <row r="334" spans="1:11" x14ac:dyDescent="0.35">
      <c r="A334" s="38"/>
      <c r="B334" s="33"/>
      <c r="C334" s="33"/>
      <c r="D334" s="33"/>
      <c r="F334" s="33"/>
      <c r="G334" s="33"/>
      <c r="I334" s="33"/>
      <c r="J334" s="33"/>
    </row>
    <row r="335" spans="1:11" x14ac:dyDescent="0.35">
      <c r="A335" s="37"/>
      <c r="B335" s="33"/>
      <c r="C335" s="33"/>
      <c r="D335" s="33"/>
      <c r="F335" s="33"/>
      <c r="G335" s="33"/>
      <c r="I335" s="33"/>
      <c r="J335" s="33"/>
    </row>
    <row r="336" spans="1:11" x14ac:dyDescent="0.35">
      <c r="A336" s="38"/>
      <c r="B336" s="33"/>
      <c r="C336" s="33"/>
      <c r="D336" s="33"/>
      <c r="F336" s="33"/>
      <c r="G336" s="33"/>
      <c r="I336" s="33"/>
      <c r="J336" s="33"/>
    </row>
    <row r="337" spans="1:10" x14ac:dyDescent="0.35">
      <c r="A337" s="35"/>
      <c r="B337" s="33"/>
      <c r="C337" s="33"/>
      <c r="D337" s="33"/>
      <c r="F337" s="33"/>
      <c r="G337" s="33"/>
      <c r="I337" s="33"/>
      <c r="J337" s="33"/>
    </row>
    <row r="338" spans="1:10" x14ac:dyDescent="0.35">
      <c r="A338" s="38"/>
      <c r="B338" s="33"/>
      <c r="C338" s="33"/>
      <c r="D338" s="33"/>
      <c r="F338" s="33"/>
      <c r="G338" s="33"/>
      <c r="I338" s="33"/>
      <c r="J338" s="33"/>
    </row>
    <row r="339" spans="1:10" x14ac:dyDescent="0.35">
      <c r="A339" s="35"/>
      <c r="B339" s="33"/>
      <c r="C339" s="33"/>
      <c r="D339" s="33"/>
      <c r="F339" s="33"/>
      <c r="G339" s="33"/>
      <c r="I339" s="33"/>
      <c r="J339" s="33"/>
    </row>
    <row r="340" spans="1:10" x14ac:dyDescent="0.35">
      <c r="A340" s="38"/>
      <c r="B340" s="33"/>
      <c r="C340" s="33"/>
      <c r="D340" s="33"/>
      <c r="F340" s="33"/>
      <c r="G340" s="33"/>
      <c r="I340" s="33"/>
      <c r="J340" s="33"/>
    </row>
    <row r="341" spans="1:10" x14ac:dyDescent="0.35">
      <c r="A341" s="38"/>
      <c r="B341" s="33"/>
      <c r="C341" s="33"/>
      <c r="D341" s="33"/>
      <c r="F341" s="33"/>
      <c r="G341" s="33"/>
      <c r="I341" s="33"/>
      <c r="J341" s="33"/>
    </row>
    <row r="342" spans="1:10" x14ac:dyDescent="0.35">
      <c r="A342" s="35"/>
      <c r="B342" s="33"/>
      <c r="C342" s="33"/>
      <c r="D342" s="33"/>
      <c r="F342" s="33"/>
      <c r="G342" s="33"/>
      <c r="I342" s="33"/>
      <c r="J342" s="33"/>
    </row>
    <row r="343" spans="1:10" x14ac:dyDescent="0.35">
      <c r="A343" s="38"/>
      <c r="B343" s="33"/>
      <c r="C343" s="33"/>
      <c r="D343" s="33"/>
      <c r="F343" s="33"/>
      <c r="G343" s="33"/>
      <c r="I343" s="33"/>
      <c r="J343" s="33"/>
    </row>
    <row r="344" spans="1:10" x14ac:dyDescent="0.35">
      <c r="A344" s="38"/>
      <c r="B344" s="33"/>
      <c r="C344" s="33"/>
      <c r="D344" s="33"/>
      <c r="F344" s="33"/>
      <c r="G344" s="33"/>
      <c r="I344" s="33"/>
      <c r="J344" s="33"/>
    </row>
    <row r="345" spans="1:10" x14ac:dyDescent="0.35">
      <c r="A345" s="38"/>
      <c r="B345" s="33"/>
      <c r="C345" s="33"/>
      <c r="D345" s="33"/>
      <c r="F345" s="33"/>
      <c r="G345" s="33"/>
      <c r="I345" s="33"/>
      <c r="J345" s="33"/>
    </row>
    <row r="346" spans="1:10" x14ac:dyDescent="0.35">
      <c r="A346" s="35"/>
      <c r="B346" s="33"/>
      <c r="C346" s="33"/>
      <c r="D346" s="33"/>
      <c r="F346" s="33"/>
      <c r="G346" s="33"/>
      <c r="I346" s="33"/>
      <c r="J346" s="33"/>
    </row>
    <row r="348" spans="1:10" x14ac:dyDescent="0.35">
      <c r="A348" s="32"/>
      <c r="B348" s="33"/>
      <c r="C348" s="33"/>
      <c r="D348" s="33"/>
      <c r="F348" s="33"/>
      <c r="G348" s="33"/>
      <c r="I348" s="33"/>
      <c r="J348" s="33"/>
    </row>
    <row r="349" spans="1:10" x14ac:dyDescent="0.35">
      <c r="A349" s="35"/>
      <c r="B349" s="33"/>
      <c r="C349" s="33"/>
      <c r="D349" s="33"/>
      <c r="F349" s="33"/>
      <c r="G349" s="33"/>
      <c r="I349" s="33"/>
      <c r="J349" s="33"/>
    </row>
    <row r="350" spans="1:10" x14ac:dyDescent="0.35">
      <c r="A350" s="35"/>
      <c r="B350" s="33"/>
      <c r="C350" s="33"/>
      <c r="D350" s="33"/>
      <c r="F350" s="33"/>
      <c r="G350" s="33"/>
      <c r="I350" s="33"/>
      <c r="J350" s="33"/>
    </row>
    <row r="351" spans="1:10" x14ac:dyDescent="0.35">
      <c r="A351" s="35"/>
      <c r="B351" s="33"/>
      <c r="C351" s="33"/>
      <c r="D351" s="33"/>
      <c r="F351" s="33"/>
      <c r="G351" s="33"/>
      <c r="I351" s="33"/>
      <c r="J351" s="33"/>
    </row>
    <row r="352" spans="1:10" x14ac:dyDescent="0.35">
      <c r="A352" s="35"/>
      <c r="B352" s="33"/>
      <c r="C352" s="33"/>
      <c r="D352" s="33"/>
      <c r="F352" s="33"/>
      <c r="G352" s="33"/>
      <c r="I352" s="33"/>
      <c r="J352" s="33"/>
    </row>
    <row r="353" spans="1:10" x14ac:dyDescent="0.35">
      <c r="A353" s="38"/>
      <c r="B353" s="33"/>
      <c r="C353" s="33"/>
      <c r="D353" s="33"/>
      <c r="F353" s="33"/>
      <c r="G353" s="33"/>
      <c r="I353" s="33"/>
      <c r="J353" s="33"/>
    </row>
    <row r="354" spans="1:10" x14ac:dyDescent="0.35">
      <c r="A354" s="38"/>
      <c r="B354" s="33"/>
      <c r="C354" s="33"/>
      <c r="D354" s="33"/>
      <c r="F354" s="33"/>
      <c r="G354" s="33"/>
      <c r="I354" s="33"/>
      <c r="J354" s="33"/>
    </row>
    <row r="355" spans="1:10" x14ac:dyDescent="0.35">
      <c r="A355" s="38"/>
      <c r="B355" s="33"/>
      <c r="C355" s="33"/>
      <c r="D355" s="33"/>
      <c r="F355" s="33"/>
      <c r="G355" s="33"/>
      <c r="I355" s="33"/>
      <c r="J355" s="33"/>
    </row>
    <row r="356" spans="1:10" x14ac:dyDescent="0.35">
      <c r="A356" s="35"/>
      <c r="B356" s="33"/>
      <c r="C356" s="33"/>
      <c r="D356" s="33"/>
      <c r="F356" s="33"/>
      <c r="G356" s="33"/>
      <c r="I356" s="33"/>
      <c r="J356" s="33"/>
    </row>
  </sheetData>
  <mergeCells count="3">
    <mergeCell ref="B7:D7"/>
    <mergeCell ref="F7:J7"/>
    <mergeCell ref="F8:G8"/>
  </mergeCells>
  <hyperlinks>
    <hyperlink ref="J4" r:id="rId1" xr:uid="{222BBCA2-39C1-4601-BA38-CF28413FC709}"/>
    <hyperlink ref="I4" r:id="rId2" xr:uid="{4E84DB9C-0D83-4577-B36C-DF379C14FBA8}"/>
  </hyperlinks>
  <pageMargins left="0.7" right="0.7" top="0.75" bottom="0.75" header="0.3" footer="0.3"/>
  <pageSetup paperSize="9" orientation="portrait"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E42C1F-368D-4960-AA03-A06AFA77C78D}">
  <dimension ref="A1:K325"/>
  <sheetViews>
    <sheetView workbookViewId="0"/>
  </sheetViews>
  <sheetFormatPr defaultRowHeight="14.5" x14ac:dyDescent="0.35"/>
  <cols>
    <col min="1" max="1" width="86.1796875" customWidth="1"/>
    <col min="4" max="4" width="10.54296875" customWidth="1"/>
    <col min="5" max="5" width="1.81640625" customWidth="1"/>
    <col min="6" max="6" width="11.1796875" customWidth="1"/>
    <col min="7" max="7" width="11.453125" customWidth="1"/>
    <col min="8" max="8" width="1.453125" customWidth="1"/>
  </cols>
  <sheetData>
    <row r="1" spans="1:11" ht="14.25" customHeight="1" x14ac:dyDescent="0.35">
      <c r="A1" s="1" t="s">
        <v>0</v>
      </c>
      <c r="B1" s="2"/>
      <c r="C1" s="2"/>
      <c r="D1" s="2"/>
      <c r="E1" s="2"/>
      <c r="F1" s="2"/>
      <c r="G1" s="2"/>
      <c r="H1" s="2"/>
      <c r="I1" s="2"/>
      <c r="J1" s="3" t="s">
        <v>102</v>
      </c>
      <c r="K1" s="2"/>
    </row>
    <row r="2" spans="1:11" ht="14.25" customHeight="1" x14ac:dyDescent="0.35">
      <c r="A2" s="4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 ht="14.25" customHeight="1" x14ac:dyDescent="0.35">
      <c r="A3" s="2"/>
      <c r="B3" s="2"/>
      <c r="C3" s="2"/>
      <c r="D3" s="2"/>
      <c r="E3" s="2"/>
      <c r="F3" s="2"/>
      <c r="G3" s="2"/>
      <c r="H3" s="2"/>
      <c r="I3" s="4"/>
      <c r="J3" s="4"/>
      <c r="K3" s="2"/>
    </row>
    <row r="4" spans="1:11" ht="15" customHeight="1" x14ac:dyDescent="0.35">
      <c r="A4" s="5" t="s">
        <v>2</v>
      </c>
      <c r="B4" s="2"/>
      <c r="C4" s="2"/>
      <c r="D4" s="2"/>
      <c r="E4" s="2"/>
      <c r="F4" s="2"/>
      <c r="G4" s="2"/>
      <c r="H4" s="2"/>
      <c r="I4" s="6" t="s">
        <v>3</v>
      </c>
      <c r="J4" s="7" t="s">
        <v>4</v>
      </c>
      <c r="K4" s="2"/>
    </row>
    <row r="5" spans="1:11" ht="14.25" customHeight="1" x14ac:dyDescent="0.35">
      <c r="A5" s="2"/>
      <c r="B5" s="8"/>
      <c r="C5" s="8"/>
      <c r="D5" s="8"/>
      <c r="E5" s="2"/>
      <c r="F5" s="2"/>
      <c r="G5" s="2"/>
      <c r="H5" s="2"/>
      <c r="I5" s="2"/>
      <c r="J5" s="2"/>
      <c r="K5" s="2"/>
    </row>
    <row r="6" spans="1:11" ht="44.25" customHeight="1" x14ac:dyDescent="0.35">
      <c r="A6" s="39" t="s">
        <v>97</v>
      </c>
      <c r="B6" s="1"/>
      <c r="C6" s="1"/>
      <c r="D6" s="1"/>
      <c r="E6" s="1"/>
      <c r="F6" s="1"/>
      <c r="G6" s="1"/>
      <c r="H6" s="1"/>
      <c r="I6" s="1"/>
      <c r="J6" s="1"/>
      <c r="K6" s="2"/>
    </row>
    <row r="7" spans="1:11" ht="14.25" customHeight="1" x14ac:dyDescent="0.35">
      <c r="A7" s="1"/>
      <c r="B7" s="49" t="s">
        <v>5</v>
      </c>
      <c r="C7" s="50"/>
      <c r="D7" s="50"/>
      <c r="E7" s="1"/>
      <c r="F7" s="49" t="s">
        <v>6</v>
      </c>
      <c r="G7" s="50"/>
      <c r="H7" s="50"/>
      <c r="I7" s="50"/>
      <c r="J7" s="50"/>
      <c r="K7" s="2"/>
    </row>
    <row r="8" spans="1:11" ht="14.25" customHeight="1" x14ac:dyDescent="0.35">
      <c r="A8" s="1"/>
      <c r="B8" s="40" t="s">
        <v>7</v>
      </c>
      <c r="C8" s="40">
        <v>45657</v>
      </c>
      <c r="D8" s="40">
        <v>45688</v>
      </c>
      <c r="E8" s="41"/>
      <c r="F8" s="48" t="s">
        <v>103</v>
      </c>
      <c r="G8" s="48"/>
      <c r="H8" s="41"/>
      <c r="I8" s="42" t="s">
        <v>104</v>
      </c>
      <c r="J8" s="42" t="s">
        <v>105</v>
      </c>
      <c r="K8" s="2"/>
    </row>
    <row r="9" spans="1:11" ht="14.25" customHeight="1" x14ac:dyDescent="0.35">
      <c r="A9" s="1" t="s">
        <v>8</v>
      </c>
      <c r="B9" s="43">
        <v>2024</v>
      </c>
      <c r="C9" s="43">
        <v>2024</v>
      </c>
      <c r="D9" s="43">
        <v>2024</v>
      </c>
      <c r="E9" s="43"/>
      <c r="F9" s="43">
        <v>2024</v>
      </c>
      <c r="G9" s="43">
        <v>2025</v>
      </c>
      <c r="H9" s="43"/>
      <c r="I9" s="44" t="s">
        <v>105</v>
      </c>
      <c r="J9" s="44" t="s">
        <v>106</v>
      </c>
      <c r="K9" s="2"/>
    </row>
    <row r="10" spans="1:11" x14ac:dyDescent="0.35">
      <c r="A10" s="9" t="s">
        <v>13</v>
      </c>
      <c r="B10" s="29" vm="604">
        <v>550378.11116189382</v>
      </c>
      <c r="C10" s="29" vm="604">
        <v>550378.11116189382</v>
      </c>
      <c r="D10" s="29" vm="1648">
        <v>579641.04745529185</v>
      </c>
      <c r="E10" s="30"/>
      <c r="F10" s="29">
        <v>27578.47802744509</v>
      </c>
      <c r="G10" s="29">
        <v>29262.93629339803</v>
      </c>
      <c r="H10" s="30"/>
      <c r="I10" s="29">
        <v>-20832.66235427931</v>
      </c>
      <c r="J10" s="29">
        <v>74030.772574891686</v>
      </c>
    </row>
    <row r="11" spans="1:11" x14ac:dyDescent="0.35">
      <c r="A11" s="10" t="s">
        <v>14</v>
      </c>
      <c r="B11" s="29" vm="605">
        <v>550378.11116189382</v>
      </c>
      <c r="C11" s="29" vm="605">
        <v>550378.11116189382</v>
      </c>
      <c r="D11" s="29" vm="1649">
        <v>579641.04745529185</v>
      </c>
      <c r="E11" s="30"/>
      <c r="F11" s="29">
        <v>27578.47802744509</v>
      </c>
      <c r="G11" s="29">
        <v>29262.93629339803</v>
      </c>
      <c r="H11" s="30"/>
      <c r="I11" s="29">
        <v>-20832.66235427931</v>
      </c>
      <c r="J11" s="29">
        <v>74030.772574891686</v>
      </c>
    </row>
    <row r="12" spans="1:11" x14ac:dyDescent="0.35">
      <c r="A12" s="11" t="s">
        <v>9</v>
      </c>
      <c r="B12" s="29" vm="606">
        <v>73558.331642949342</v>
      </c>
      <c r="C12" s="29" vm="606">
        <v>73558.331642949342</v>
      </c>
      <c r="D12" s="29" vm="1650">
        <v>75863.142634635675</v>
      </c>
      <c r="E12" s="30"/>
      <c r="F12" s="29">
        <v>4961.5587319212354</v>
      </c>
      <c r="G12" s="29">
        <v>2304.8109916863323</v>
      </c>
      <c r="H12" s="30"/>
      <c r="I12" s="29">
        <v>-12069.959678923289</v>
      </c>
      <c r="J12" s="29">
        <v>1227.7185869394452</v>
      </c>
    </row>
    <row r="13" spans="1:11" s="31" customFormat="1" x14ac:dyDescent="0.35">
      <c r="A13" s="12" t="s">
        <v>10</v>
      </c>
      <c r="B13" s="29" vm="607">
        <v>21948.723642949342</v>
      </c>
      <c r="C13" s="29" vm="607">
        <v>21948.723642949342</v>
      </c>
      <c r="D13" s="29" vm="1651">
        <v>20096.448634635661</v>
      </c>
      <c r="E13" s="30"/>
      <c r="F13" s="29">
        <v>-2030.2345310788005</v>
      </c>
      <c r="G13" s="29">
        <v>-1852.2750083136816</v>
      </c>
      <c r="H13" s="30"/>
      <c r="I13" s="29">
        <v>-9630.6113599232995</v>
      </c>
      <c r="J13" s="29">
        <v>2588.7543809394629</v>
      </c>
    </row>
    <row r="14" spans="1:11" s="31" customFormat="1" x14ac:dyDescent="0.35">
      <c r="A14" s="13" t="s">
        <v>15</v>
      </c>
      <c r="B14" s="29" vm="608">
        <v>12930.079909949342</v>
      </c>
      <c r="C14" s="29" vm="608">
        <v>12930.079909949342</v>
      </c>
      <c r="D14" s="29" vm="1652">
        <v>12523.717073635662</v>
      </c>
      <c r="E14" s="30"/>
      <c r="F14" s="29">
        <v>-1859.8825560787991</v>
      </c>
      <c r="G14" s="29">
        <v>-406.36283631367951</v>
      </c>
      <c r="H14" s="30"/>
      <c r="I14" s="29">
        <v>-4834.1080449232995</v>
      </c>
      <c r="J14" s="29">
        <v>3577.6342779394636</v>
      </c>
    </row>
    <row r="15" spans="1:11" x14ac:dyDescent="0.35">
      <c r="A15" s="14" t="s">
        <v>16</v>
      </c>
      <c r="B15" s="15" vm="609">
        <v>12930.079909949342</v>
      </c>
      <c r="C15" s="15" vm="609">
        <v>12930.079909949342</v>
      </c>
      <c r="D15" s="15" vm="1653">
        <v>12523.717073635662</v>
      </c>
      <c r="E15" s="16"/>
      <c r="F15" s="15">
        <v>-1859.8825560787991</v>
      </c>
      <c r="G15" s="15">
        <v>-406.36283631367951</v>
      </c>
      <c r="H15" s="16"/>
      <c r="I15" s="15">
        <v>-4834.4700449232987</v>
      </c>
      <c r="J15" s="15">
        <v>3577.9962779394627</v>
      </c>
    </row>
    <row r="16" spans="1:11" x14ac:dyDescent="0.35">
      <c r="A16" s="14" t="s">
        <v>17</v>
      </c>
      <c r="B16" s="15">
        <v>0</v>
      </c>
      <c r="C16" s="15">
        <v>0</v>
      </c>
      <c r="D16" s="15">
        <v>0</v>
      </c>
      <c r="E16" s="16"/>
      <c r="F16" s="15">
        <v>0</v>
      </c>
      <c r="G16" s="15">
        <v>0</v>
      </c>
      <c r="H16" s="16"/>
      <c r="I16" s="15">
        <v>0.36199999999999999</v>
      </c>
      <c r="J16" s="15">
        <v>-0.36199999999999999</v>
      </c>
    </row>
    <row r="17" spans="1:10" x14ac:dyDescent="0.35">
      <c r="A17" s="13" t="s">
        <v>18</v>
      </c>
      <c r="B17" s="29" vm="610">
        <v>9018.6437330000008</v>
      </c>
      <c r="C17" s="29" vm="610">
        <v>9018.6437330000008</v>
      </c>
      <c r="D17" s="29" vm="1654">
        <v>7572.7315609999996</v>
      </c>
      <c r="E17" s="30"/>
      <c r="F17" s="29">
        <v>-170.3519750000014</v>
      </c>
      <c r="G17" s="29">
        <v>-1445.9121720000012</v>
      </c>
      <c r="H17" s="30"/>
      <c r="I17" s="29">
        <v>-4796.5033149999999</v>
      </c>
      <c r="J17" s="29">
        <v>-988.8798969999998</v>
      </c>
    </row>
    <row r="18" spans="1:10" x14ac:dyDescent="0.35">
      <c r="A18" s="14" t="s">
        <v>16</v>
      </c>
      <c r="B18" s="15" vm="611">
        <v>8782.7048759999998</v>
      </c>
      <c r="C18" s="15" vm="611">
        <v>8782.7048759999998</v>
      </c>
      <c r="D18" s="15" vm="1655">
        <v>7542.4433739999995</v>
      </c>
      <c r="E18" s="16"/>
      <c r="F18" s="15">
        <v>-156.77324399999998</v>
      </c>
      <c r="G18" s="15">
        <v>-1240.2615020000003</v>
      </c>
      <c r="H18" s="16"/>
      <c r="I18" s="15">
        <v>-4796.5033149999999</v>
      </c>
      <c r="J18" s="15">
        <v>-1019.1680839999999</v>
      </c>
    </row>
    <row r="19" spans="1:10" x14ac:dyDescent="0.35">
      <c r="A19" s="14" t="s">
        <v>17</v>
      </c>
      <c r="B19" s="15" vm="612">
        <v>235.93885699999998</v>
      </c>
      <c r="C19" s="15" vm="612">
        <v>235.93885699999998</v>
      </c>
      <c r="D19" s="15" vm="1656">
        <v>30.288187000000001</v>
      </c>
      <c r="E19" s="16"/>
      <c r="F19" s="15">
        <v>-13.578730999999999</v>
      </c>
      <c r="G19" s="15">
        <v>-205.65066999999999</v>
      </c>
      <c r="H19" s="16"/>
      <c r="I19" s="15">
        <v>0</v>
      </c>
      <c r="J19" s="15">
        <v>30.288187000000001</v>
      </c>
    </row>
    <row r="20" spans="1:10" x14ac:dyDescent="0.35">
      <c r="A20" s="12" t="s">
        <v>11</v>
      </c>
      <c r="B20" s="29" vm="613">
        <v>51609.608</v>
      </c>
      <c r="C20" s="29" vm="613">
        <v>51609.608</v>
      </c>
      <c r="D20" s="29" vm="1657">
        <v>55766.694000000003</v>
      </c>
      <c r="E20" s="30"/>
      <c r="F20" s="29">
        <v>6991.7932629999996</v>
      </c>
      <c r="G20" s="29">
        <v>4157.086000000003</v>
      </c>
      <c r="H20" s="30"/>
      <c r="I20" s="29">
        <v>-2439.3483190000043</v>
      </c>
      <c r="J20" s="29">
        <v>-1361.0357939999958</v>
      </c>
    </row>
    <row r="21" spans="1:10" s="31" customFormat="1" x14ac:dyDescent="0.35">
      <c r="A21" s="13" t="s">
        <v>19</v>
      </c>
      <c r="B21" s="29">
        <v>0</v>
      </c>
      <c r="C21" s="29">
        <v>0</v>
      </c>
      <c r="D21" s="29">
        <v>0</v>
      </c>
      <c r="E21" s="30"/>
      <c r="F21" s="29">
        <v>0</v>
      </c>
      <c r="G21" s="29">
        <v>0</v>
      </c>
      <c r="H21" s="30"/>
      <c r="I21" s="29">
        <v>0</v>
      </c>
      <c r="J21" s="29">
        <v>0</v>
      </c>
    </row>
    <row r="22" spans="1:10" x14ac:dyDescent="0.35">
      <c r="A22" s="14" t="s">
        <v>16</v>
      </c>
      <c r="B22" s="15">
        <v>0</v>
      </c>
      <c r="C22" s="15">
        <v>0</v>
      </c>
      <c r="D22" s="15">
        <v>0</v>
      </c>
      <c r="E22" s="16"/>
      <c r="F22" s="15">
        <v>0</v>
      </c>
      <c r="G22" s="15">
        <v>0</v>
      </c>
      <c r="H22" s="16"/>
      <c r="I22" s="15">
        <v>0</v>
      </c>
      <c r="J22" s="15">
        <v>0</v>
      </c>
    </row>
    <row r="23" spans="1:10" x14ac:dyDescent="0.35">
      <c r="A23" s="14" t="s">
        <v>17</v>
      </c>
      <c r="B23" s="15">
        <v>0</v>
      </c>
      <c r="C23" s="15">
        <v>0</v>
      </c>
      <c r="D23" s="15">
        <v>0</v>
      </c>
      <c r="E23" s="16"/>
      <c r="F23" s="15">
        <v>0</v>
      </c>
      <c r="G23" s="15">
        <v>0</v>
      </c>
      <c r="H23" s="16"/>
      <c r="I23" s="15">
        <v>0</v>
      </c>
      <c r="J23" s="15">
        <v>0</v>
      </c>
    </row>
    <row r="24" spans="1:10" x14ac:dyDescent="0.35">
      <c r="A24" s="13" t="s">
        <v>20</v>
      </c>
      <c r="B24" s="29" vm="614">
        <v>51609.608</v>
      </c>
      <c r="C24" s="29" vm="614">
        <v>51609.608</v>
      </c>
      <c r="D24" s="29" vm="1658">
        <v>55766.694000000003</v>
      </c>
      <c r="E24" s="30"/>
      <c r="F24" s="29">
        <v>6991.7932629999996</v>
      </c>
      <c r="G24" s="29">
        <v>4157.086000000003</v>
      </c>
      <c r="H24" s="30"/>
      <c r="I24" s="29">
        <v>-2439.3483190000043</v>
      </c>
      <c r="J24" s="29">
        <v>-1361.0357939999958</v>
      </c>
    </row>
    <row r="25" spans="1:10" x14ac:dyDescent="0.35">
      <c r="A25" s="14" t="s">
        <v>16</v>
      </c>
      <c r="B25" s="15" vm="615">
        <v>51609.608</v>
      </c>
      <c r="C25" s="15" vm="615">
        <v>51609.608</v>
      </c>
      <c r="D25" s="15" vm="1659">
        <v>55766.694000000003</v>
      </c>
      <c r="E25" s="16"/>
      <c r="F25" s="15">
        <v>6991.7932629999996</v>
      </c>
      <c r="G25" s="15">
        <v>4157.086000000003</v>
      </c>
      <c r="H25" s="16"/>
      <c r="I25" s="15">
        <v>-2439.3483190000043</v>
      </c>
      <c r="J25" s="15">
        <v>-1361.0357939999958</v>
      </c>
    </row>
    <row r="26" spans="1:10" x14ac:dyDescent="0.35">
      <c r="A26" s="14" t="s">
        <v>17</v>
      </c>
      <c r="B26" s="15">
        <v>0</v>
      </c>
      <c r="C26" s="15">
        <v>0</v>
      </c>
      <c r="D26" s="15">
        <v>0</v>
      </c>
      <c r="E26" s="16"/>
      <c r="F26" s="15">
        <v>0</v>
      </c>
      <c r="G26" s="15">
        <v>0</v>
      </c>
      <c r="H26" s="16"/>
      <c r="I26" s="15">
        <v>0</v>
      </c>
      <c r="J26" s="15">
        <v>0</v>
      </c>
    </row>
    <row r="27" spans="1:10" x14ac:dyDescent="0.35">
      <c r="A27" s="11" t="s">
        <v>21</v>
      </c>
      <c r="B27" s="29" vm="616">
        <v>245715.80583207999</v>
      </c>
      <c r="C27" s="29" vm="616">
        <v>245715.80583207999</v>
      </c>
      <c r="D27" s="29" vm="1660">
        <v>252771.11669768995</v>
      </c>
      <c r="E27" s="30"/>
      <c r="F27" s="29">
        <v>7352.1448094398947</v>
      </c>
      <c r="G27" s="29">
        <v>7055.3108656099648</v>
      </c>
      <c r="H27" s="30"/>
      <c r="I27" s="29">
        <v>-4125.2803502000461</v>
      </c>
      <c r="J27" s="29">
        <v>39098.046517889976</v>
      </c>
    </row>
    <row r="28" spans="1:10" s="31" customFormat="1" x14ac:dyDescent="0.35">
      <c r="A28" s="12" t="s">
        <v>22</v>
      </c>
      <c r="B28" s="29" vm="617">
        <v>130494.56485304001</v>
      </c>
      <c r="C28" s="29" vm="617">
        <v>130494.56485304001</v>
      </c>
      <c r="D28" s="29" vm="1661">
        <v>138096.12443332002</v>
      </c>
      <c r="E28" s="30"/>
      <c r="F28" s="29">
        <v>3904.8126460400381</v>
      </c>
      <c r="G28" s="29">
        <v>7601.559580280009</v>
      </c>
      <c r="H28" s="30"/>
      <c r="I28" s="29">
        <v>-15596.611737999978</v>
      </c>
      <c r="J28" s="29">
        <v>22106.093387319997</v>
      </c>
    </row>
    <row r="29" spans="1:10" x14ac:dyDescent="0.35">
      <c r="A29" s="14" t="s">
        <v>23</v>
      </c>
      <c r="B29" s="15" vm="618">
        <v>4.9464040000000002</v>
      </c>
      <c r="C29" s="15" vm="618">
        <v>4.9464040000000002</v>
      </c>
      <c r="D29" s="15" vm="1662">
        <v>5.0076159999999996</v>
      </c>
      <c r="E29" s="16"/>
      <c r="F29" s="15">
        <v>8.4196329999999762</v>
      </c>
      <c r="G29" s="15">
        <v>6.1211999999999378E-2</v>
      </c>
      <c r="H29" s="16"/>
      <c r="I29" s="15">
        <v>-4210.993109</v>
      </c>
      <c r="J29" s="15">
        <v>-1223.0032379999998</v>
      </c>
    </row>
    <row r="30" spans="1:10" x14ac:dyDescent="0.35">
      <c r="A30" s="14" t="s">
        <v>24</v>
      </c>
      <c r="B30" s="15" vm="619">
        <v>130489.61844903999</v>
      </c>
      <c r="C30" s="15" vm="619">
        <v>130489.61844903999</v>
      </c>
      <c r="D30" s="15" vm="1663">
        <v>138091.11681732</v>
      </c>
      <c r="E30" s="16"/>
      <c r="F30" s="15">
        <v>3896.3930130400113</v>
      </c>
      <c r="G30" s="15">
        <v>7601.4983682800084</v>
      </c>
      <c r="H30" s="16"/>
      <c r="I30" s="15">
        <v>-11385.61862899999</v>
      </c>
      <c r="J30" s="15">
        <v>23329.096625320002</v>
      </c>
    </row>
    <row r="31" spans="1:10" x14ac:dyDescent="0.35">
      <c r="A31" s="17" t="s">
        <v>25</v>
      </c>
      <c r="B31" s="15" vm="620">
        <v>130489.61844903999</v>
      </c>
      <c r="C31" s="15" vm="620">
        <v>130489.61844903999</v>
      </c>
      <c r="D31" s="15" vm="1664">
        <v>138091.11681732</v>
      </c>
      <c r="E31" s="16"/>
      <c r="F31" s="15">
        <v>3896.3930130399967</v>
      </c>
      <c r="G31" s="15">
        <v>7601.4983682800084</v>
      </c>
      <c r="H31" s="16"/>
      <c r="I31" s="15">
        <v>-11385.61862899999</v>
      </c>
      <c r="J31" s="15">
        <v>23329.096625320002</v>
      </c>
    </row>
    <row r="32" spans="1:10" x14ac:dyDescent="0.35">
      <c r="A32" s="18" t="s">
        <v>26</v>
      </c>
      <c r="B32" s="15" vm="621">
        <v>12305.289065999999</v>
      </c>
      <c r="C32" s="15" vm="621">
        <v>12305.289065999999</v>
      </c>
      <c r="D32" s="15" vm="1665">
        <v>12616.215561999999</v>
      </c>
      <c r="E32" s="16"/>
      <c r="F32" s="15">
        <v>-181.78642500000024</v>
      </c>
      <c r="G32" s="15">
        <v>310.92649600000004</v>
      </c>
      <c r="H32" s="16"/>
      <c r="I32" s="15">
        <v>-1487.6505190000007</v>
      </c>
      <c r="J32" s="15">
        <v>2814.5827250000002</v>
      </c>
    </row>
    <row r="33" spans="1:10" x14ac:dyDescent="0.35">
      <c r="A33" s="18" t="s">
        <v>27</v>
      </c>
      <c r="B33" s="15" vm="622">
        <v>71403.687705000018</v>
      </c>
      <c r="C33" s="15" vm="622">
        <v>71403.687705000018</v>
      </c>
      <c r="D33" s="15" vm="1666">
        <v>76512.62471400002</v>
      </c>
      <c r="E33" s="16"/>
      <c r="F33" s="15">
        <v>2773.2762700000021</v>
      </c>
      <c r="G33" s="15">
        <v>5108.9370090000011</v>
      </c>
      <c r="H33" s="16"/>
      <c r="I33" s="15">
        <v>-7507.3499380000139</v>
      </c>
      <c r="J33" s="15">
        <v>10430.936551000021</v>
      </c>
    </row>
    <row r="34" spans="1:10" x14ac:dyDescent="0.35">
      <c r="A34" s="19" t="s">
        <v>16</v>
      </c>
      <c r="B34" s="15" vm="623">
        <v>56367.676020999999</v>
      </c>
      <c r="C34" s="15" vm="623">
        <v>56367.676020999999</v>
      </c>
      <c r="D34" s="15" vm="1667">
        <v>61453.067357</v>
      </c>
      <c r="E34" s="16"/>
      <c r="F34" s="15">
        <v>2491.5836090000084</v>
      </c>
      <c r="G34" s="15">
        <v>5085.3913360000006</v>
      </c>
      <c r="H34" s="16"/>
      <c r="I34" s="15">
        <v>-2807.7587859999985</v>
      </c>
      <c r="J34" s="15">
        <v>4698.665046999995</v>
      </c>
    </row>
    <row r="35" spans="1:10" x14ac:dyDescent="0.35">
      <c r="A35" s="19" t="s">
        <v>28</v>
      </c>
      <c r="B35" s="15">
        <v>0</v>
      </c>
      <c r="C35" s="15">
        <v>0</v>
      </c>
      <c r="D35" s="15">
        <v>0</v>
      </c>
      <c r="E35" s="16"/>
      <c r="F35" s="15">
        <v>0</v>
      </c>
      <c r="G35" s="15">
        <v>0</v>
      </c>
      <c r="H35" s="16"/>
      <c r="I35" s="15">
        <v>0</v>
      </c>
      <c r="J35" s="15">
        <v>0</v>
      </c>
    </row>
    <row r="36" spans="1:10" x14ac:dyDescent="0.35">
      <c r="A36" s="19" t="s">
        <v>29</v>
      </c>
      <c r="B36" s="15">
        <v>0</v>
      </c>
      <c r="C36" s="15">
        <v>0</v>
      </c>
      <c r="D36" s="15">
        <v>0</v>
      </c>
      <c r="E36" s="16"/>
      <c r="F36" s="15">
        <v>0</v>
      </c>
      <c r="G36" s="15">
        <v>0</v>
      </c>
      <c r="H36" s="16"/>
      <c r="I36" s="15">
        <v>0</v>
      </c>
      <c r="J36" s="15">
        <v>0</v>
      </c>
    </row>
    <row r="37" spans="1:10" x14ac:dyDescent="0.35">
      <c r="A37" s="19" t="s">
        <v>30</v>
      </c>
      <c r="B37" s="15" vm="624">
        <v>4665.4832970000007</v>
      </c>
      <c r="C37" s="15" vm="624">
        <v>4665.4832970000007</v>
      </c>
      <c r="D37" s="15" vm="1668">
        <v>4873.3750460000001</v>
      </c>
      <c r="E37" s="16"/>
      <c r="F37" s="15">
        <v>30.772395000000415</v>
      </c>
      <c r="G37" s="15">
        <v>207.89174899999944</v>
      </c>
      <c r="H37" s="16"/>
      <c r="I37" s="15">
        <v>-230.82163699999955</v>
      </c>
      <c r="J37" s="15">
        <v>2497.8295559999997</v>
      </c>
    </row>
    <row r="38" spans="1:10" x14ac:dyDescent="0.35">
      <c r="A38" s="19" t="s">
        <v>31</v>
      </c>
      <c r="B38" s="15" vm="625">
        <v>3813.1490329999997</v>
      </c>
      <c r="C38" s="15" vm="625">
        <v>3813.1490329999997</v>
      </c>
      <c r="D38" s="15" vm="1669">
        <v>2946.228928</v>
      </c>
      <c r="E38" s="16"/>
      <c r="F38" s="15">
        <v>11.819646999999804</v>
      </c>
      <c r="G38" s="15">
        <v>-866.92010499999969</v>
      </c>
      <c r="H38" s="16"/>
      <c r="I38" s="15">
        <v>-4040.5226580000008</v>
      </c>
      <c r="J38" s="15">
        <v>924.07032600000025</v>
      </c>
    </row>
    <row r="39" spans="1:10" x14ac:dyDescent="0.35">
      <c r="A39" s="19" t="s">
        <v>32</v>
      </c>
      <c r="B39" s="15">
        <v>0</v>
      </c>
      <c r="C39" s="15">
        <v>0</v>
      </c>
      <c r="D39" s="15">
        <v>0</v>
      </c>
      <c r="E39" s="16"/>
      <c r="F39" s="15">
        <v>0</v>
      </c>
      <c r="G39" s="15">
        <v>0</v>
      </c>
      <c r="H39" s="16"/>
      <c r="I39" s="15">
        <v>0</v>
      </c>
      <c r="J39" s="15">
        <v>0</v>
      </c>
    </row>
    <row r="40" spans="1:10" x14ac:dyDescent="0.35">
      <c r="A40" s="19" t="s">
        <v>33</v>
      </c>
      <c r="B40" s="15">
        <v>0</v>
      </c>
      <c r="C40" s="15">
        <v>0</v>
      </c>
      <c r="D40" s="15">
        <v>0</v>
      </c>
      <c r="E40" s="16"/>
      <c r="F40" s="15">
        <v>0</v>
      </c>
      <c r="G40" s="15">
        <v>0</v>
      </c>
      <c r="H40" s="16"/>
      <c r="I40" s="15">
        <v>0</v>
      </c>
      <c r="J40" s="15">
        <v>0</v>
      </c>
    </row>
    <row r="41" spans="1:10" x14ac:dyDescent="0.35">
      <c r="A41" s="19" t="s">
        <v>34</v>
      </c>
      <c r="B41" s="15" vm="626">
        <v>5795.4249440000003</v>
      </c>
      <c r="C41" s="15" vm="626">
        <v>5795.4249440000003</v>
      </c>
      <c r="D41" s="15" vm="1670">
        <v>6472.0045129999999</v>
      </c>
      <c r="E41" s="16"/>
      <c r="F41" s="15">
        <v>233.31352800000013</v>
      </c>
      <c r="G41" s="15">
        <v>676.57956899999954</v>
      </c>
      <c r="H41" s="16"/>
      <c r="I41" s="15">
        <v>-480.72650199999953</v>
      </c>
      <c r="J41" s="15">
        <v>2275.5360519999995</v>
      </c>
    </row>
    <row r="42" spans="1:10" x14ac:dyDescent="0.35">
      <c r="A42" s="19" t="s">
        <v>35</v>
      </c>
      <c r="B42" s="15" vm="627">
        <v>761.95440999999994</v>
      </c>
      <c r="C42" s="15" vm="627">
        <v>761.95440999999994</v>
      </c>
      <c r="D42" s="15" vm="1671">
        <v>767.94886999999994</v>
      </c>
      <c r="E42" s="16"/>
      <c r="F42" s="15">
        <v>5.7870910000000322</v>
      </c>
      <c r="G42" s="15">
        <v>5.9944600000000037</v>
      </c>
      <c r="H42" s="16"/>
      <c r="I42" s="15">
        <v>52.479645000000119</v>
      </c>
      <c r="J42" s="15">
        <v>34.835569999999848</v>
      </c>
    </row>
    <row r="43" spans="1:10" x14ac:dyDescent="0.35">
      <c r="A43" s="18" t="s">
        <v>36</v>
      </c>
      <c r="B43" s="15" vm="628">
        <v>46780.641678039996</v>
      </c>
      <c r="C43" s="15" vm="628">
        <v>46780.641678039996</v>
      </c>
      <c r="D43" s="15" vm="1672">
        <v>48962.276541320003</v>
      </c>
      <c r="E43" s="16"/>
      <c r="F43" s="15">
        <v>1304.903168039993</v>
      </c>
      <c r="G43" s="15">
        <v>2181.6348632800073</v>
      </c>
      <c r="H43" s="16"/>
      <c r="I43" s="15">
        <v>-2390.6181720000022</v>
      </c>
      <c r="J43" s="15">
        <v>10083.57734932001</v>
      </c>
    </row>
    <row r="44" spans="1:10" x14ac:dyDescent="0.35">
      <c r="A44" s="19" t="s">
        <v>37</v>
      </c>
      <c r="B44" s="15" vm="629">
        <v>42025.26540389</v>
      </c>
      <c r="C44" s="15" vm="629">
        <v>42025.26540389</v>
      </c>
      <c r="D44" s="15" vm="1673">
        <v>44458.577847519999</v>
      </c>
      <c r="E44" s="16"/>
      <c r="F44" s="15">
        <v>911.77199933998054</v>
      </c>
      <c r="G44" s="15">
        <v>2433.3124436299986</v>
      </c>
      <c r="H44" s="16"/>
      <c r="I44" s="15">
        <v>-986.65804500001832</v>
      </c>
      <c r="J44" s="15">
        <v>9550.1478805200168</v>
      </c>
    </row>
    <row r="45" spans="1:10" x14ac:dyDescent="0.35">
      <c r="A45" s="19" t="s">
        <v>38</v>
      </c>
      <c r="B45" s="15" vm="630">
        <v>4755.3762741500013</v>
      </c>
      <c r="C45" s="15" vm="630">
        <v>4755.3762741500013</v>
      </c>
      <c r="D45" s="15" vm="1674">
        <v>4503.6986938000009</v>
      </c>
      <c r="E45" s="16"/>
      <c r="F45" s="15">
        <v>393.13116869999931</v>
      </c>
      <c r="G45" s="15">
        <v>-251.67758035000043</v>
      </c>
      <c r="H45" s="16"/>
      <c r="I45" s="15">
        <v>-1403.9601270000016</v>
      </c>
      <c r="J45" s="15">
        <v>533.42946880000136</v>
      </c>
    </row>
    <row r="46" spans="1:10" x14ac:dyDescent="0.35">
      <c r="A46" s="18" t="s">
        <v>39</v>
      </c>
      <c r="B46" s="15">
        <v>0</v>
      </c>
      <c r="C46" s="15">
        <v>0</v>
      </c>
      <c r="D46" s="15">
        <v>0</v>
      </c>
      <c r="E46" s="16"/>
      <c r="F46" s="15">
        <v>0</v>
      </c>
      <c r="G46" s="15">
        <v>0</v>
      </c>
      <c r="H46" s="16"/>
      <c r="I46" s="15">
        <v>0</v>
      </c>
      <c r="J46" s="15">
        <v>0</v>
      </c>
    </row>
    <row r="47" spans="1:10" x14ac:dyDescent="0.35">
      <c r="A47" s="17" t="s">
        <v>40</v>
      </c>
      <c r="B47" s="15">
        <v>0</v>
      </c>
      <c r="C47" s="15">
        <v>0</v>
      </c>
      <c r="D47" s="15">
        <v>0</v>
      </c>
      <c r="E47" s="16"/>
      <c r="F47" s="15">
        <v>0</v>
      </c>
      <c r="G47" s="15">
        <v>0</v>
      </c>
      <c r="H47" s="16"/>
      <c r="I47" s="15">
        <v>0</v>
      </c>
      <c r="J47" s="15">
        <v>0</v>
      </c>
    </row>
    <row r="48" spans="1:10" x14ac:dyDescent="0.35">
      <c r="A48" s="12" t="s">
        <v>41</v>
      </c>
      <c r="B48" s="29" vm="631">
        <v>115221.24097904</v>
      </c>
      <c r="C48" s="29" vm="631">
        <v>115221.24097904</v>
      </c>
      <c r="D48" s="29" vm="1675">
        <v>114674.99226437</v>
      </c>
      <c r="E48" s="30"/>
      <c r="F48" s="29">
        <v>3447.3321633999731</v>
      </c>
      <c r="G48" s="29">
        <v>-546.24871467000048</v>
      </c>
      <c r="H48" s="30"/>
      <c r="I48" s="29">
        <v>11471.331387800004</v>
      </c>
      <c r="J48" s="29">
        <v>16991.953130570007</v>
      </c>
    </row>
    <row r="49" spans="1:10" x14ac:dyDescent="0.35">
      <c r="A49" s="17" t="s">
        <v>25</v>
      </c>
      <c r="B49" s="15" vm="632">
        <v>114748.36397903999</v>
      </c>
      <c r="C49" s="15" vm="632">
        <v>114748.36397903999</v>
      </c>
      <c r="D49" s="15" vm="1676">
        <v>114197.95226436999</v>
      </c>
      <c r="E49" s="16"/>
      <c r="F49" s="15">
        <v>2330.1880693999992</v>
      </c>
      <c r="G49" s="15">
        <v>-550.41171467000095</v>
      </c>
      <c r="H49" s="16"/>
      <c r="I49" s="15">
        <v>8767.771991799993</v>
      </c>
      <c r="J49" s="15">
        <v>22057.87361657001</v>
      </c>
    </row>
    <row r="50" spans="1:10" x14ac:dyDescent="0.35">
      <c r="A50" s="18" t="s">
        <v>26</v>
      </c>
      <c r="B50" s="15" vm="633">
        <v>12302.263699489999</v>
      </c>
      <c r="C50" s="15" vm="633">
        <v>12302.263699489999</v>
      </c>
      <c r="D50" s="15" vm="1677">
        <v>12324.112348839999</v>
      </c>
      <c r="E50" s="16"/>
      <c r="F50" s="15">
        <v>72.234301000001324</v>
      </c>
      <c r="G50" s="15">
        <v>21.848649350000414</v>
      </c>
      <c r="H50" s="16"/>
      <c r="I50" s="15">
        <v>-1652.7237269999987</v>
      </c>
      <c r="J50" s="15">
        <v>5837.2153878399977</v>
      </c>
    </row>
    <row r="51" spans="1:10" x14ac:dyDescent="0.35">
      <c r="A51" s="18" t="s">
        <v>27</v>
      </c>
      <c r="B51" s="15" vm="634">
        <v>39600.455481020006</v>
      </c>
      <c r="C51" s="15" vm="634">
        <v>39600.455481020006</v>
      </c>
      <c r="D51" s="15" vm="1678">
        <v>38841.048451390001</v>
      </c>
      <c r="E51" s="16"/>
      <c r="F51" s="15">
        <v>590.30044359998283</v>
      </c>
      <c r="G51" s="15">
        <v>-759.40702963000513</v>
      </c>
      <c r="H51" s="16"/>
      <c r="I51" s="15">
        <v>-8691.252256000007</v>
      </c>
      <c r="J51" s="15">
        <v>1843.873321390005</v>
      </c>
    </row>
    <row r="52" spans="1:10" x14ac:dyDescent="0.35">
      <c r="A52" s="19" t="s">
        <v>16</v>
      </c>
      <c r="B52" s="15" vm="635">
        <v>33649.282597980004</v>
      </c>
      <c r="C52" s="15" vm="635">
        <v>33649.282597980004</v>
      </c>
      <c r="D52" s="15" vm="1679">
        <v>32922.508975129997</v>
      </c>
      <c r="E52" s="16"/>
      <c r="F52" s="15">
        <v>542.00790159999087</v>
      </c>
      <c r="G52" s="15">
        <v>-726.77362285000709</v>
      </c>
      <c r="H52" s="16"/>
      <c r="I52" s="15">
        <v>-7821.557602000008</v>
      </c>
      <c r="J52" s="15">
        <v>1660.2851861300005</v>
      </c>
    </row>
    <row r="53" spans="1:10" x14ac:dyDescent="0.35">
      <c r="A53" s="19" t="s">
        <v>42</v>
      </c>
      <c r="B53" s="15">
        <v>0</v>
      </c>
      <c r="C53" s="15">
        <v>0</v>
      </c>
      <c r="D53" s="15">
        <v>0</v>
      </c>
      <c r="E53" s="16"/>
      <c r="F53" s="15">
        <v>0</v>
      </c>
      <c r="G53" s="15">
        <v>0</v>
      </c>
      <c r="H53" s="16"/>
      <c r="I53" s="15">
        <v>0</v>
      </c>
      <c r="J53" s="15">
        <v>0</v>
      </c>
    </row>
    <row r="54" spans="1:10" x14ac:dyDescent="0.35">
      <c r="A54" s="19" t="s">
        <v>29</v>
      </c>
      <c r="B54" s="15">
        <v>0</v>
      </c>
      <c r="C54" s="15">
        <v>0</v>
      </c>
      <c r="D54" s="15" vm="1680">
        <v>152.14400000000001</v>
      </c>
      <c r="E54" s="16"/>
      <c r="F54" s="15">
        <v>0</v>
      </c>
      <c r="G54" s="15">
        <v>152.14400000000001</v>
      </c>
      <c r="H54" s="16"/>
      <c r="I54" s="15">
        <v>0</v>
      </c>
      <c r="J54" s="15">
        <v>152.14400000000001</v>
      </c>
    </row>
    <row r="55" spans="1:10" x14ac:dyDescent="0.35">
      <c r="A55" s="19" t="s">
        <v>30</v>
      </c>
      <c r="B55" s="15" vm="636">
        <v>2027.721</v>
      </c>
      <c r="C55" s="15" vm="636">
        <v>2027.721</v>
      </c>
      <c r="D55" s="15" vm="1681">
        <v>2171.3516</v>
      </c>
      <c r="E55" s="16"/>
      <c r="F55" s="15">
        <v>5.6279999999999291</v>
      </c>
      <c r="G55" s="15">
        <v>143.63059999999996</v>
      </c>
      <c r="H55" s="16"/>
      <c r="I55" s="15">
        <v>477.52799899999991</v>
      </c>
      <c r="J55" s="15">
        <v>1572.7146</v>
      </c>
    </row>
    <row r="56" spans="1:10" x14ac:dyDescent="0.35">
      <c r="A56" s="19" t="s">
        <v>31</v>
      </c>
      <c r="B56" s="15" vm="637">
        <v>1879.33813704</v>
      </c>
      <c r="C56" s="15" vm="637">
        <v>1879.33813704</v>
      </c>
      <c r="D56" s="15" vm="1682">
        <v>1721.82888026</v>
      </c>
      <c r="E56" s="16"/>
      <c r="F56" s="15">
        <v>45.834197000000131</v>
      </c>
      <c r="G56" s="15">
        <v>-157.50925677999999</v>
      </c>
      <c r="H56" s="16"/>
      <c r="I56" s="15">
        <v>211.90273200000001</v>
      </c>
      <c r="J56" s="15">
        <v>168.34582525999986</v>
      </c>
    </row>
    <row r="57" spans="1:10" x14ac:dyDescent="0.35">
      <c r="A57" s="19" t="s">
        <v>32</v>
      </c>
      <c r="B57" s="15">
        <v>0</v>
      </c>
      <c r="C57" s="15">
        <v>0</v>
      </c>
      <c r="D57" s="15">
        <v>0</v>
      </c>
      <c r="E57" s="16"/>
      <c r="F57" s="15">
        <v>0</v>
      </c>
      <c r="G57" s="15">
        <v>0</v>
      </c>
      <c r="H57" s="16"/>
      <c r="I57" s="15">
        <v>0</v>
      </c>
      <c r="J57" s="15">
        <v>0</v>
      </c>
    </row>
    <row r="58" spans="1:10" x14ac:dyDescent="0.35">
      <c r="A58" s="19" t="s">
        <v>33</v>
      </c>
      <c r="B58" s="15" vm="638">
        <v>742.09283199999993</v>
      </c>
      <c r="C58" s="15" vm="638">
        <v>742.09283199999993</v>
      </c>
      <c r="D58" s="15" vm="1683">
        <v>743.42464299999995</v>
      </c>
      <c r="E58" s="16"/>
      <c r="F58" s="15">
        <v>2.1882200000000012</v>
      </c>
      <c r="G58" s="15">
        <v>1.3318110000000161</v>
      </c>
      <c r="H58" s="16"/>
      <c r="I58" s="15">
        <v>-22.793864000000013</v>
      </c>
      <c r="J58" s="15">
        <v>489.01056699999992</v>
      </c>
    </row>
    <row r="59" spans="1:10" x14ac:dyDescent="0.35">
      <c r="A59" s="19" t="s">
        <v>34</v>
      </c>
      <c r="B59" s="15" vm="639">
        <v>1302.0209139999999</v>
      </c>
      <c r="C59" s="15" vm="639">
        <v>1302.0209139999999</v>
      </c>
      <c r="D59" s="15" vm="1684">
        <v>1129.7903530000001</v>
      </c>
      <c r="E59" s="16"/>
      <c r="F59" s="15">
        <v>-5.3578749999992397</v>
      </c>
      <c r="G59" s="15">
        <v>-172.23056099999985</v>
      </c>
      <c r="H59" s="16"/>
      <c r="I59" s="15">
        <v>-1536.3315209999992</v>
      </c>
      <c r="J59" s="15">
        <v>-2198.6268570000002</v>
      </c>
    </row>
    <row r="60" spans="1:10" x14ac:dyDescent="0.35">
      <c r="A60" s="19" t="s">
        <v>35</v>
      </c>
      <c r="B60" s="15">
        <v>0</v>
      </c>
      <c r="C60" s="15">
        <v>0</v>
      </c>
      <c r="D60" s="15">
        <v>0</v>
      </c>
      <c r="E60" s="16"/>
      <c r="F60" s="15">
        <v>0</v>
      </c>
      <c r="G60" s="15">
        <v>0</v>
      </c>
      <c r="H60" s="16"/>
      <c r="I60" s="15">
        <v>0</v>
      </c>
      <c r="J60" s="15">
        <v>0</v>
      </c>
    </row>
    <row r="61" spans="1:10" x14ac:dyDescent="0.35">
      <c r="A61" s="18" t="s">
        <v>36</v>
      </c>
      <c r="B61" s="15" vm="640">
        <v>62845.644798529996</v>
      </c>
      <c r="C61" s="15" vm="640">
        <v>62845.644798529996</v>
      </c>
      <c r="D61" s="15" vm="1685">
        <v>63032.791464139998</v>
      </c>
      <c r="E61" s="16"/>
      <c r="F61" s="15">
        <v>1667.653324799976</v>
      </c>
      <c r="G61" s="15">
        <v>187.14666561000195</v>
      </c>
      <c r="H61" s="16"/>
      <c r="I61" s="15">
        <v>19111.747974799986</v>
      </c>
      <c r="J61" s="15">
        <v>14376.784907340007</v>
      </c>
    </row>
    <row r="62" spans="1:10" x14ac:dyDescent="0.35">
      <c r="A62" s="19" t="s">
        <v>37</v>
      </c>
      <c r="B62" s="15" vm="641">
        <v>57475.379229730002</v>
      </c>
      <c r="C62" s="15" vm="641">
        <v>57475.379229730002</v>
      </c>
      <c r="D62" s="15" vm="1686">
        <v>57782.402823440003</v>
      </c>
      <c r="E62" s="16"/>
      <c r="F62" s="15">
        <v>1200.2953749999797</v>
      </c>
      <c r="G62" s="15">
        <v>307.02359371000057</v>
      </c>
      <c r="H62" s="16"/>
      <c r="I62" s="15">
        <v>18637.679459999992</v>
      </c>
      <c r="J62" s="15">
        <v>13153.236698440007</v>
      </c>
    </row>
    <row r="63" spans="1:10" x14ac:dyDescent="0.35">
      <c r="A63" s="19" t="s">
        <v>38</v>
      </c>
      <c r="B63" s="15" vm="642">
        <v>5370.2655688000004</v>
      </c>
      <c r="C63" s="15" vm="642">
        <v>5370.2655688000004</v>
      </c>
      <c r="D63" s="15" vm="1687">
        <v>5250.3886406999991</v>
      </c>
      <c r="E63" s="16"/>
      <c r="F63" s="15">
        <v>467.35794979999991</v>
      </c>
      <c r="G63" s="15">
        <v>-119.87692810000135</v>
      </c>
      <c r="H63" s="16"/>
      <c r="I63" s="15">
        <v>474.06851480000023</v>
      </c>
      <c r="J63" s="15">
        <v>1223.5482088999988</v>
      </c>
    </row>
    <row r="64" spans="1:10" x14ac:dyDescent="0.35">
      <c r="A64" s="18" t="s">
        <v>39</v>
      </c>
      <c r="B64" s="15">
        <v>0</v>
      </c>
      <c r="C64" s="15">
        <v>0</v>
      </c>
      <c r="D64" s="15">
        <v>0</v>
      </c>
      <c r="E64" s="16"/>
      <c r="F64" s="15">
        <v>0</v>
      </c>
      <c r="G64" s="15">
        <v>0</v>
      </c>
      <c r="H64" s="16"/>
      <c r="I64" s="15">
        <v>0</v>
      </c>
      <c r="J64" s="15">
        <v>0</v>
      </c>
    </row>
    <row r="65" spans="1:10" x14ac:dyDescent="0.35">
      <c r="A65" s="20" t="s">
        <v>40</v>
      </c>
      <c r="B65" s="15" vm="643">
        <v>472.87700000000001</v>
      </c>
      <c r="C65" s="15" vm="643">
        <v>472.87700000000001</v>
      </c>
      <c r="D65" s="15" vm="1688">
        <v>477.04</v>
      </c>
      <c r="E65" s="16"/>
      <c r="F65" s="15">
        <v>1117.1440940000002</v>
      </c>
      <c r="G65" s="15">
        <v>4.1630000000000109</v>
      </c>
      <c r="H65" s="16"/>
      <c r="I65" s="15">
        <v>2703.5593960000001</v>
      </c>
      <c r="J65" s="15">
        <v>-5065.920486</v>
      </c>
    </row>
    <row r="66" spans="1:10" x14ac:dyDescent="0.35">
      <c r="A66" s="11" t="s">
        <v>43</v>
      </c>
      <c r="B66" s="15" vm="644">
        <v>1698.3591057777821</v>
      </c>
      <c r="C66" s="15" vm="644">
        <v>1698.3591057777821</v>
      </c>
      <c r="D66" s="15" vm="1689">
        <v>1541.3248418888902</v>
      </c>
      <c r="E66" s="16"/>
      <c r="F66" s="15">
        <v>294.44156500000003</v>
      </c>
      <c r="G66" s="15">
        <v>-157.03426388889193</v>
      </c>
      <c r="H66" s="16"/>
      <c r="I66" s="15">
        <v>292.10128500000002</v>
      </c>
      <c r="J66" s="15">
        <v>1161.9535168888901</v>
      </c>
    </row>
    <row r="67" spans="1:10" x14ac:dyDescent="0.35">
      <c r="A67" s="17" t="s">
        <v>25</v>
      </c>
      <c r="B67" s="15" vm="645">
        <v>1698.3591057777821</v>
      </c>
      <c r="C67" s="15" vm="645">
        <v>1698.3591057777821</v>
      </c>
      <c r="D67" s="15" vm="1690">
        <v>1541.3248418888902</v>
      </c>
      <c r="E67" s="16"/>
      <c r="F67" s="15">
        <v>294.44156500000003</v>
      </c>
      <c r="G67" s="15">
        <v>-157.03426388889193</v>
      </c>
      <c r="H67" s="16"/>
      <c r="I67" s="15">
        <v>292.10128500000002</v>
      </c>
      <c r="J67" s="15">
        <v>1161.9535168888901</v>
      </c>
    </row>
    <row r="68" spans="1:10" x14ac:dyDescent="0.35">
      <c r="A68" s="18" t="s">
        <v>26</v>
      </c>
      <c r="B68" s="15" vm="646">
        <v>307.496262</v>
      </c>
      <c r="C68" s="15" vm="646">
        <v>307.496262</v>
      </c>
      <c r="D68" s="15" vm="1691">
        <v>307.30226199999998</v>
      </c>
      <c r="E68" s="16"/>
      <c r="F68" s="15">
        <v>2.4710350000000005</v>
      </c>
      <c r="G68" s="15">
        <v>-0.19400000000001683</v>
      </c>
      <c r="H68" s="16"/>
      <c r="I68" s="15">
        <v>0.18211800000000267</v>
      </c>
      <c r="J68" s="15">
        <v>225.44276199999999</v>
      </c>
    </row>
    <row r="69" spans="1:10" x14ac:dyDescent="0.35">
      <c r="A69" s="19" t="s">
        <v>44</v>
      </c>
      <c r="B69" s="15">
        <v>0</v>
      </c>
      <c r="C69" s="15">
        <v>0</v>
      </c>
      <c r="D69" s="15">
        <v>0</v>
      </c>
      <c r="E69" s="16"/>
      <c r="F69" s="15">
        <v>0</v>
      </c>
      <c r="G69" s="15">
        <v>0</v>
      </c>
      <c r="H69" s="16"/>
      <c r="I69" s="15">
        <v>0</v>
      </c>
      <c r="J69" s="15">
        <v>0</v>
      </c>
    </row>
    <row r="70" spans="1:10" x14ac:dyDescent="0.35">
      <c r="A70" s="19" t="s">
        <v>45</v>
      </c>
      <c r="B70" s="15">
        <v>0</v>
      </c>
      <c r="C70" s="15">
        <v>0</v>
      </c>
      <c r="D70" s="15">
        <v>0</v>
      </c>
      <c r="E70" s="16"/>
      <c r="F70" s="15">
        <v>0</v>
      </c>
      <c r="G70" s="15">
        <v>0</v>
      </c>
      <c r="H70" s="16"/>
      <c r="I70" s="15">
        <v>0</v>
      </c>
      <c r="J70" s="15">
        <v>0</v>
      </c>
    </row>
    <row r="71" spans="1:10" x14ac:dyDescent="0.35">
      <c r="A71" s="19" t="s">
        <v>46</v>
      </c>
      <c r="B71" s="15">
        <v>0</v>
      </c>
      <c r="C71" s="15">
        <v>0</v>
      </c>
      <c r="D71" s="15">
        <v>0</v>
      </c>
      <c r="E71" s="16"/>
      <c r="F71" s="15">
        <v>0</v>
      </c>
      <c r="G71" s="15">
        <v>0</v>
      </c>
      <c r="H71" s="16"/>
      <c r="I71" s="15">
        <v>0</v>
      </c>
      <c r="J71" s="15">
        <v>0</v>
      </c>
    </row>
    <row r="72" spans="1:10" x14ac:dyDescent="0.35">
      <c r="A72" s="19" t="s">
        <v>47</v>
      </c>
      <c r="B72" s="15">
        <v>0</v>
      </c>
      <c r="C72" s="15">
        <v>0</v>
      </c>
      <c r="D72" s="15">
        <v>0</v>
      </c>
      <c r="E72" s="16"/>
      <c r="F72" s="15">
        <v>0</v>
      </c>
      <c r="G72" s="15">
        <v>0</v>
      </c>
      <c r="H72" s="16"/>
      <c r="I72" s="15">
        <v>0</v>
      </c>
      <c r="J72" s="15">
        <v>0</v>
      </c>
    </row>
    <row r="73" spans="1:10" x14ac:dyDescent="0.35">
      <c r="A73" s="19" t="s">
        <v>48</v>
      </c>
      <c r="B73" s="15">
        <v>0</v>
      </c>
      <c r="C73" s="15">
        <v>0</v>
      </c>
      <c r="D73" s="15">
        <v>0</v>
      </c>
      <c r="E73" s="16"/>
      <c r="F73" s="15">
        <v>0</v>
      </c>
      <c r="G73" s="15">
        <v>0</v>
      </c>
      <c r="H73" s="16"/>
      <c r="I73" s="15">
        <v>0</v>
      </c>
      <c r="J73" s="15">
        <v>0</v>
      </c>
    </row>
    <row r="74" spans="1:10" x14ac:dyDescent="0.35">
      <c r="A74" s="19" t="s">
        <v>49</v>
      </c>
      <c r="B74" s="15">
        <v>0</v>
      </c>
      <c r="C74" s="15">
        <v>0</v>
      </c>
      <c r="D74" s="15">
        <v>0</v>
      </c>
      <c r="E74" s="16"/>
      <c r="F74" s="15">
        <v>0</v>
      </c>
      <c r="G74" s="15">
        <v>0</v>
      </c>
      <c r="H74" s="16"/>
      <c r="I74" s="15">
        <v>0</v>
      </c>
      <c r="J74" s="15">
        <v>0</v>
      </c>
    </row>
    <row r="75" spans="1:10" x14ac:dyDescent="0.35">
      <c r="A75" s="19" t="s">
        <v>50</v>
      </c>
      <c r="B75" s="15">
        <v>0</v>
      </c>
      <c r="C75" s="15">
        <v>0</v>
      </c>
      <c r="D75" s="15">
        <v>0</v>
      </c>
      <c r="E75" s="16"/>
      <c r="F75" s="15">
        <v>0</v>
      </c>
      <c r="G75" s="15">
        <v>0</v>
      </c>
      <c r="H75" s="16"/>
      <c r="I75" s="15">
        <v>0</v>
      </c>
      <c r="J75" s="15">
        <v>0</v>
      </c>
    </row>
    <row r="76" spans="1:10" x14ac:dyDescent="0.35">
      <c r="A76" s="19" t="s">
        <v>51</v>
      </c>
      <c r="B76" s="15" vm="647">
        <v>307.496262</v>
      </c>
      <c r="C76" s="15" vm="647">
        <v>307.496262</v>
      </c>
      <c r="D76" s="15" vm="1692">
        <v>307.30226199999998</v>
      </c>
      <c r="E76" s="16"/>
      <c r="F76" s="15">
        <v>0</v>
      </c>
      <c r="G76" s="15">
        <v>-0.19400000000001683</v>
      </c>
      <c r="H76" s="16"/>
      <c r="I76" s="15">
        <v>0</v>
      </c>
      <c r="J76" s="15">
        <v>307.30226199999998</v>
      </c>
    </row>
    <row r="77" spans="1:10" x14ac:dyDescent="0.35">
      <c r="A77" s="21" t="s">
        <v>52</v>
      </c>
      <c r="B77" s="15" vm="648">
        <v>17.040261999999998</v>
      </c>
      <c r="C77" s="15" vm="648">
        <v>17.040261999999998</v>
      </c>
      <c r="D77" s="15" vm="1693">
        <v>17.038262</v>
      </c>
      <c r="E77" s="16"/>
      <c r="F77" s="15">
        <v>0</v>
      </c>
      <c r="G77" s="15">
        <v>-1.9999999999988916E-3</v>
      </c>
      <c r="H77" s="16"/>
      <c r="I77" s="15">
        <v>0</v>
      </c>
      <c r="J77" s="15">
        <v>17.038262</v>
      </c>
    </row>
    <row r="78" spans="1:10" x14ac:dyDescent="0.35">
      <c r="A78" s="21" t="s">
        <v>53</v>
      </c>
      <c r="B78" s="15">
        <v>0</v>
      </c>
      <c r="C78" s="15">
        <v>0</v>
      </c>
      <c r="D78" s="15">
        <v>0</v>
      </c>
      <c r="E78" s="16"/>
      <c r="F78" s="15">
        <v>0</v>
      </c>
      <c r="G78" s="15">
        <v>0</v>
      </c>
      <c r="H78" s="16"/>
      <c r="I78" s="15">
        <v>0</v>
      </c>
      <c r="J78" s="15">
        <v>0</v>
      </c>
    </row>
    <row r="79" spans="1:10" x14ac:dyDescent="0.35">
      <c r="A79" s="21" t="s">
        <v>54</v>
      </c>
      <c r="B79" s="15" vm="649">
        <v>290.45600000000002</v>
      </c>
      <c r="C79" s="15" vm="649">
        <v>290.45600000000002</v>
      </c>
      <c r="D79" s="15" vm="1694">
        <v>290.26400000000001</v>
      </c>
      <c r="E79" s="16"/>
      <c r="F79" s="15">
        <v>0</v>
      </c>
      <c r="G79" s="15">
        <v>-0.19200000000000728</v>
      </c>
      <c r="H79" s="16"/>
      <c r="I79" s="15">
        <v>0</v>
      </c>
      <c r="J79" s="15">
        <v>290.26400000000001</v>
      </c>
    </row>
    <row r="80" spans="1:10" x14ac:dyDescent="0.35">
      <c r="A80" s="18" t="s">
        <v>27</v>
      </c>
      <c r="B80" s="15" vm="650">
        <v>1390.8628437777822</v>
      </c>
      <c r="C80" s="15" vm="650">
        <v>1390.8628437777822</v>
      </c>
      <c r="D80" s="15" vm="1695">
        <v>1234.02257988889</v>
      </c>
      <c r="E80" s="16"/>
      <c r="F80" s="15">
        <v>0</v>
      </c>
      <c r="G80" s="15">
        <v>-156.8402638888922</v>
      </c>
      <c r="H80" s="16"/>
      <c r="I80" s="15">
        <v>0</v>
      </c>
      <c r="J80" s="15">
        <v>1234.02257988889</v>
      </c>
    </row>
    <row r="81" spans="1:10" x14ac:dyDescent="0.35">
      <c r="A81" s="19" t="s">
        <v>16</v>
      </c>
      <c r="B81" s="15" vm="651">
        <v>1374.8447777777822</v>
      </c>
      <c r="C81" s="15" vm="651">
        <v>1374.8447777777822</v>
      </c>
      <c r="D81" s="15" vm="1696">
        <v>1217.1110888888902</v>
      </c>
      <c r="E81" s="16"/>
      <c r="F81" s="15">
        <v>0</v>
      </c>
      <c r="G81" s="15">
        <v>-157.73368888889195</v>
      </c>
      <c r="H81" s="16"/>
      <c r="I81" s="15">
        <v>0</v>
      </c>
      <c r="J81" s="15">
        <v>1217.1110888888902</v>
      </c>
    </row>
    <row r="82" spans="1:10" x14ac:dyDescent="0.35">
      <c r="A82" s="19" t="s">
        <v>42</v>
      </c>
      <c r="B82" s="15">
        <v>0</v>
      </c>
      <c r="C82" s="15">
        <v>0</v>
      </c>
      <c r="D82" s="15">
        <v>0</v>
      </c>
      <c r="E82" s="16"/>
      <c r="F82" s="15">
        <v>0</v>
      </c>
      <c r="G82" s="15">
        <v>0</v>
      </c>
      <c r="H82" s="16"/>
      <c r="I82" s="15">
        <v>0</v>
      </c>
      <c r="J82" s="15">
        <v>0</v>
      </c>
    </row>
    <row r="83" spans="1:10" x14ac:dyDescent="0.35">
      <c r="A83" s="19" t="s">
        <v>29</v>
      </c>
      <c r="B83" s="15">
        <v>0</v>
      </c>
      <c r="C83" s="15">
        <v>0</v>
      </c>
      <c r="D83" s="15">
        <v>0</v>
      </c>
      <c r="E83" s="16"/>
      <c r="F83" s="15">
        <v>0</v>
      </c>
      <c r="G83" s="15">
        <v>0</v>
      </c>
      <c r="H83" s="16"/>
      <c r="I83" s="15">
        <v>0</v>
      </c>
      <c r="J83" s="15">
        <v>0</v>
      </c>
    </row>
    <row r="84" spans="1:10" x14ac:dyDescent="0.35">
      <c r="A84" s="19" t="s">
        <v>30</v>
      </c>
      <c r="B84" s="15" vm="652">
        <v>12.578954</v>
      </c>
      <c r="C84" s="15" vm="652">
        <v>12.578954</v>
      </c>
      <c r="D84" s="15" vm="1697">
        <v>13.472424999999999</v>
      </c>
      <c r="E84" s="16"/>
      <c r="F84" s="15">
        <v>0</v>
      </c>
      <c r="G84" s="15">
        <v>0.8934709999999999</v>
      </c>
      <c r="H84" s="16"/>
      <c r="I84" s="15">
        <v>0</v>
      </c>
      <c r="J84" s="15">
        <v>13.472424999999999</v>
      </c>
    </row>
    <row r="85" spans="1:10" x14ac:dyDescent="0.35">
      <c r="A85" s="19" t="s">
        <v>31</v>
      </c>
      <c r="B85" s="15" vm="653">
        <v>3.4391120000000002</v>
      </c>
      <c r="C85" s="15" vm="653">
        <v>3.4391120000000002</v>
      </c>
      <c r="D85" s="15" vm="1698">
        <v>3.439066</v>
      </c>
      <c r="E85" s="16"/>
      <c r="F85" s="15">
        <v>0</v>
      </c>
      <c r="G85" s="15">
        <v>-4.6000000000212538E-5</v>
      </c>
      <c r="H85" s="16"/>
      <c r="I85" s="15">
        <v>0</v>
      </c>
      <c r="J85" s="15">
        <v>3.439066</v>
      </c>
    </row>
    <row r="86" spans="1:10" x14ac:dyDescent="0.35">
      <c r="A86" s="19" t="s">
        <v>32</v>
      </c>
      <c r="B86" s="15">
        <v>0</v>
      </c>
      <c r="C86" s="15">
        <v>0</v>
      </c>
      <c r="D86" s="15">
        <v>0</v>
      </c>
      <c r="E86" s="16"/>
      <c r="F86" s="15">
        <v>0</v>
      </c>
      <c r="G86" s="15">
        <v>0</v>
      </c>
      <c r="H86" s="16"/>
      <c r="I86" s="15">
        <v>0</v>
      </c>
      <c r="J86" s="15">
        <v>0</v>
      </c>
    </row>
    <row r="87" spans="1:10" x14ac:dyDescent="0.35">
      <c r="A87" s="19" t="s">
        <v>33</v>
      </c>
      <c r="B87" s="15">
        <v>0</v>
      </c>
      <c r="C87" s="15">
        <v>0</v>
      </c>
      <c r="D87" s="15">
        <v>0</v>
      </c>
      <c r="E87" s="16"/>
      <c r="F87" s="15">
        <v>0</v>
      </c>
      <c r="G87" s="15">
        <v>0</v>
      </c>
      <c r="H87" s="16"/>
      <c r="I87" s="15">
        <v>0</v>
      </c>
      <c r="J87" s="15">
        <v>0</v>
      </c>
    </row>
    <row r="88" spans="1:10" x14ac:dyDescent="0.35">
      <c r="A88" s="19" t="s">
        <v>34</v>
      </c>
      <c r="B88" s="15">
        <v>0</v>
      </c>
      <c r="C88" s="15">
        <v>0</v>
      </c>
      <c r="D88" s="15">
        <v>0</v>
      </c>
      <c r="E88" s="16"/>
      <c r="F88" s="15">
        <v>0</v>
      </c>
      <c r="G88" s="15">
        <v>0</v>
      </c>
      <c r="H88" s="16"/>
      <c r="I88" s="15">
        <v>0</v>
      </c>
      <c r="J88" s="15">
        <v>0</v>
      </c>
    </row>
    <row r="89" spans="1:10" x14ac:dyDescent="0.35">
      <c r="A89" s="19" t="s">
        <v>35</v>
      </c>
      <c r="B89" s="15">
        <v>0</v>
      </c>
      <c r="C89" s="15">
        <v>0</v>
      </c>
      <c r="D89" s="15">
        <v>0</v>
      </c>
      <c r="E89" s="16"/>
      <c r="F89" s="15">
        <v>0</v>
      </c>
      <c r="G89" s="15">
        <v>0</v>
      </c>
      <c r="H89" s="16"/>
      <c r="I89" s="15">
        <v>0</v>
      </c>
      <c r="J89" s="15">
        <v>0</v>
      </c>
    </row>
    <row r="90" spans="1:10" x14ac:dyDescent="0.35">
      <c r="A90" s="19" t="s">
        <v>55</v>
      </c>
      <c r="B90" s="15">
        <v>0</v>
      </c>
      <c r="C90" s="15">
        <v>0</v>
      </c>
      <c r="D90" s="15">
        <v>0</v>
      </c>
      <c r="E90" s="16"/>
      <c r="F90" s="15">
        <v>0</v>
      </c>
      <c r="G90" s="15">
        <v>0</v>
      </c>
      <c r="H90" s="16"/>
      <c r="I90" s="15">
        <v>0</v>
      </c>
      <c r="J90" s="15">
        <v>0</v>
      </c>
    </row>
    <row r="91" spans="1:10" x14ac:dyDescent="0.35">
      <c r="A91" s="18" t="s">
        <v>36</v>
      </c>
      <c r="B91" s="15">
        <v>0</v>
      </c>
      <c r="C91" s="15">
        <v>0</v>
      </c>
      <c r="D91" s="15">
        <v>0</v>
      </c>
      <c r="E91" s="16"/>
      <c r="F91" s="15">
        <v>292.07900000000001</v>
      </c>
      <c r="G91" s="15">
        <v>0</v>
      </c>
      <c r="H91" s="16"/>
      <c r="I91" s="15">
        <v>292.07900000000001</v>
      </c>
      <c r="J91" s="15">
        <v>-292.07900000000001</v>
      </c>
    </row>
    <row r="92" spans="1:10" x14ac:dyDescent="0.35">
      <c r="A92" s="19" t="s">
        <v>37</v>
      </c>
      <c r="B92" s="15">
        <v>0</v>
      </c>
      <c r="C92" s="15">
        <v>0</v>
      </c>
      <c r="D92" s="15">
        <v>0</v>
      </c>
      <c r="E92" s="16"/>
      <c r="F92" s="15">
        <v>0</v>
      </c>
      <c r="G92" s="15">
        <v>0</v>
      </c>
      <c r="H92" s="16"/>
      <c r="I92" s="15">
        <v>0</v>
      </c>
      <c r="J92" s="15">
        <v>0</v>
      </c>
    </row>
    <row r="93" spans="1:10" x14ac:dyDescent="0.35">
      <c r="A93" s="19" t="s">
        <v>38</v>
      </c>
      <c r="B93" s="15">
        <v>0</v>
      </c>
      <c r="C93" s="15">
        <v>0</v>
      </c>
      <c r="D93" s="15">
        <v>0</v>
      </c>
      <c r="E93" s="16"/>
      <c r="F93" s="15">
        <v>292.07900000000001</v>
      </c>
      <c r="G93" s="15">
        <v>0</v>
      </c>
      <c r="H93" s="16"/>
      <c r="I93" s="15">
        <v>292.07900000000001</v>
      </c>
      <c r="J93" s="15">
        <v>-292.07900000000001</v>
      </c>
    </row>
    <row r="94" spans="1:10" x14ac:dyDescent="0.35">
      <c r="A94" s="18" t="s">
        <v>56</v>
      </c>
      <c r="B94" s="15" vm="654">
        <v>0</v>
      </c>
      <c r="C94" s="15" vm="654">
        <v>0</v>
      </c>
      <c r="D94" s="15" vm="1699">
        <v>0</v>
      </c>
      <c r="E94" s="16"/>
      <c r="F94" s="15">
        <v>-0.10846999999999962</v>
      </c>
      <c r="G94" s="15">
        <v>0</v>
      </c>
      <c r="H94" s="16"/>
      <c r="I94" s="15">
        <v>-0.15983299999999989</v>
      </c>
      <c r="J94" s="15">
        <v>-5.4328250000000002</v>
      </c>
    </row>
    <row r="95" spans="1:10" x14ac:dyDescent="0.35">
      <c r="A95" s="18" t="s">
        <v>39</v>
      </c>
      <c r="B95" s="15">
        <v>0</v>
      </c>
      <c r="C95" s="15">
        <v>0</v>
      </c>
      <c r="D95" s="15">
        <v>0</v>
      </c>
      <c r="E95" s="16"/>
      <c r="F95" s="15">
        <v>0</v>
      </c>
      <c r="G95" s="15">
        <v>0</v>
      </c>
      <c r="H95" s="16"/>
      <c r="I95" s="15">
        <v>0</v>
      </c>
      <c r="J95" s="15">
        <v>0</v>
      </c>
    </row>
    <row r="96" spans="1:10" x14ac:dyDescent="0.35">
      <c r="A96" s="20" t="s">
        <v>40</v>
      </c>
      <c r="B96" s="15">
        <v>0</v>
      </c>
      <c r="C96" s="15">
        <v>0</v>
      </c>
      <c r="D96" s="15">
        <v>0</v>
      </c>
      <c r="E96" s="16"/>
      <c r="F96" s="15">
        <v>0</v>
      </c>
      <c r="G96" s="15">
        <v>0</v>
      </c>
      <c r="H96" s="16"/>
      <c r="I96" s="15">
        <v>0</v>
      </c>
      <c r="J96" s="15">
        <v>0</v>
      </c>
    </row>
    <row r="97" spans="1:10" x14ac:dyDescent="0.35">
      <c r="A97" s="11" t="s">
        <v>57</v>
      </c>
      <c r="B97" s="29" vm="655">
        <v>225919.54360034</v>
      </c>
      <c r="C97" s="29" vm="655">
        <v>225919.54360034</v>
      </c>
      <c r="D97" s="29" vm="1700">
        <v>244156.59899382998</v>
      </c>
      <c r="E97" s="30"/>
      <c r="F97" s="29">
        <v>15204.996397599956</v>
      </c>
      <c r="G97" s="29">
        <v>18237.05539348998</v>
      </c>
      <c r="H97" s="30"/>
      <c r="I97" s="29">
        <v>-6399.225509299984</v>
      </c>
      <c r="J97" s="29">
        <v>30269.542272530001</v>
      </c>
    </row>
    <row r="98" spans="1:10" x14ac:dyDescent="0.35">
      <c r="A98" s="12" t="s">
        <v>58</v>
      </c>
      <c r="B98" s="29" vm="656">
        <v>101231.38063134001</v>
      </c>
      <c r="C98" s="29" vm="656">
        <v>101231.38063134001</v>
      </c>
      <c r="D98" s="29" vm="1701">
        <v>118258.27761483</v>
      </c>
      <c r="E98" s="30"/>
      <c r="F98" s="29">
        <v>11177.000950999995</v>
      </c>
      <c r="G98" s="29">
        <v>17026.896983489991</v>
      </c>
      <c r="H98" s="30"/>
      <c r="I98" s="29">
        <v>-6507.4717710000114</v>
      </c>
      <c r="J98" s="29">
        <v>17883.293468829987</v>
      </c>
    </row>
    <row r="99" spans="1:10" x14ac:dyDescent="0.35">
      <c r="A99" s="17" t="s">
        <v>25</v>
      </c>
      <c r="B99" s="15" vm="657">
        <v>65011.995585719997</v>
      </c>
      <c r="C99" s="15" vm="657">
        <v>65011.995585719997</v>
      </c>
      <c r="D99" s="15" vm="1702">
        <v>64363.802548730004</v>
      </c>
      <c r="E99" s="16"/>
      <c r="F99" s="15">
        <v>5264.6369209999975</v>
      </c>
      <c r="G99" s="15">
        <v>-648.19303698999283</v>
      </c>
      <c r="H99" s="16"/>
      <c r="I99" s="15">
        <v>-14094.892498000016</v>
      </c>
      <c r="J99" s="15">
        <v>-13131.296252270011</v>
      </c>
    </row>
    <row r="100" spans="1:10" x14ac:dyDescent="0.35">
      <c r="A100" s="18" t="s">
        <v>26</v>
      </c>
      <c r="B100" s="15" vm="658">
        <v>36657.98695572</v>
      </c>
      <c r="C100" s="15" vm="658">
        <v>36657.98695572</v>
      </c>
      <c r="D100" s="15" vm="1703">
        <v>28746.15289773</v>
      </c>
      <c r="E100" s="16"/>
      <c r="F100" s="15">
        <v>3301.1454370000065</v>
      </c>
      <c r="G100" s="15">
        <v>-7911.8340579899996</v>
      </c>
      <c r="H100" s="16"/>
      <c r="I100" s="15">
        <v>-2107.2355520000056</v>
      </c>
      <c r="J100" s="15">
        <v>-9836.9305592700002</v>
      </c>
    </row>
    <row r="101" spans="1:10" x14ac:dyDescent="0.35">
      <c r="A101" s="18" t="s">
        <v>27</v>
      </c>
      <c r="B101" s="15" vm="659">
        <v>28354.008630000004</v>
      </c>
      <c r="C101" s="15" vm="659">
        <v>28354.008630000004</v>
      </c>
      <c r="D101" s="15" vm="1704">
        <v>35617.649651</v>
      </c>
      <c r="E101" s="16"/>
      <c r="F101" s="15">
        <v>1963.4914839999983</v>
      </c>
      <c r="G101" s="15">
        <v>7263.6410209999958</v>
      </c>
      <c r="H101" s="16"/>
      <c r="I101" s="15">
        <v>-11987.656945999996</v>
      </c>
      <c r="J101" s="15">
        <v>-3294.365693000007</v>
      </c>
    </row>
    <row r="102" spans="1:10" x14ac:dyDescent="0.35">
      <c r="A102" s="19" t="s">
        <v>16</v>
      </c>
      <c r="B102" s="15" vm="660">
        <v>13788.776177</v>
      </c>
      <c r="C102" s="15" vm="660">
        <v>13788.776177</v>
      </c>
      <c r="D102" s="15" vm="1705">
        <v>15166.007858999999</v>
      </c>
      <c r="E102" s="16"/>
      <c r="F102" s="15">
        <v>175.72244400000091</v>
      </c>
      <c r="G102" s="15">
        <v>1377.2316819999996</v>
      </c>
      <c r="H102" s="16"/>
      <c r="I102" s="15">
        <v>-6603.1684990000012</v>
      </c>
      <c r="J102" s="15">
        <v>306.97139500000048</v>
      </c>
    </row>
    <row r="103" spans="1:10" x14ac:dyDescent="0.35">
      <c r="A103" s="19" t="s">
        <v>31</v>
      </c>
      <c r="B103" s="15" vm="661">
        <v>1925.675</v>
      </c>
      <c r="C103" s="15" vm="661">
        <v>1925.675</v>
      </c>
      <c r="D103" s="15" vm="1706">
        <v>1775.3330000000001</v>
      </c>
      <c r="E103" s="16"/>
      <c r="F103" s="15">
        <v>113.26900000000023</v>
      </c>
      <c r="G103" s="15">
        <v>-150.34199999999987</v>
      </c>
      <c r="H103" s="16"/>
      <c r="I103" s="15">
        <v>-408.04809000000023</v>
      </c>
      <c r="J103" s="15">
        <v>-593.04500000000007</v>
      </c>
    </row>
    <row r="104" spans="1:10" x14ac:dyDescent="0.35">
      <c r="A104" s="19" t="s">
        <v>33</v>
      </c>
      <c r="B104" s="15" vm="662">
        <v>2680.9789999999998</v>
      </c>
      <c r="C104" s="15" vm="662">
        <v>2680.9789999999998</v>
      </c>
      <c r="D104" s="15" vm="1707">
        <v>2760.085</v>
      </c>
      <c r="E104" s="16"/>
      <c r="F104" s="15">
        <v>242.92383600000039</v>
      </c>
      <c r="G104" s="15">
        <v>79.106000000000222</v>
      </c>
      <c r="H104" s="16"/>
      <c r="I104" s="15">
        <v>-2248.0499999999997</v>
      </c>
      <c r="J104" s="15">
        <v>12.545999999999822</v>
      </c>
    </row>
    <row r="105" spans="1:10" x14ac:dyDescent="0.35">
      <c r="A105" s="19" t="s">
        <v>34</v>
      </c>
      <c r="B105" s="15" vm="663">
        <v>6314.1645010000002</v>
      </c>
      <c r="C105" s="15" vm="663">
        <v>6314.1645010000002</v>
      </c>
      <c r="D105" s="15" vm="1708">
        <v>11582.496521000001</v>
      </c>
      <c r="E105" s="16"/>
      <c r="F105" s="15">
        <v>593.718624000001</v>
      </c>
      <c r="G105" s="15">
        <v>5268.3320200000007</v>
      </c>
      <c r="H105" s="16"/>
      <c r="I105" s="15">
        <v>-2639.6995129999978</v>
      </c>
      <c r="J105" s="15">
        <v>-4278.6867259999981</v>
      </c>
    </row>
    <row r="106" spans="1:10" x14ac:dyDescent="0.35">
      <c r="A106" s="19" t="s">
        <v>35</v>
      </c>
      <c r="B106" s="15" vm="664">
        <v>3644.4139519999999</v>
      </c>
      <c r="C106" s="15" vm="664">
        <v>3644.4139519999999</v>
      </c>
      <c r="D106" s="15" vm="1709">
        <v>4333.7272709999997</v>
      </c>
      <c r="E106" s="16"/>
      <c r="F106" s="15">
        <v>837.85757999999987</v>
      </c>
      <c r="G106" s="15">
        <v>689.31331899999986</v>
      </c>
      <c r="H106" s="16"/>
      <c r="I106" s="15">
        <v>-88.690844000000197</v>
      </c>
      <c r="J106" s="15">
        <v>1257.8486379999999</v>
      </c>
    </row>
    <row r="107" spans="1:10" x14ac:dyDescent="0.35">
      <c r="A107" s="18" t="s">
        <v>39</v>
      </c>
      <c r="B107" s="15">
        <v>0</v>
      </c>
      <c r="C107" s="15">
        <v>0</v>
      </c>
      <c r="D107" s="15">
        <v>0</v>
      </c>
      <c r="E107" s="16"/>
      <c r="F107" s="15">
        <v>0</v>
      </c>
      <c r="G107" s="15">
        <v>0</v>
      </c>
      <c r="H107" s="16"/>
      <c r="I107" s="15">
        <v>0</v>
      </c>
      <c r="J107" s="15">
        <v>0</v>
      </c>
    </row>
    <row r="108" spans="1:10" x14ac:dyDescent="0.35">
      <c r="A108" s="20" t="s">
        <v>40</v>
      </c>
      <c r="B108" s="15" vm="665">
        <v>36219.385045620002</v>
      </c>
      <c r="C108" s="15" vm="665">
        <v>36219.385045620002</v>
      </c>
      <c r="D108" s="15" vm="1710">
        <v>53894.4750661</v>
      </c>
      <c r="E108" s="16"/>
      <c r="F108" s="15">
        <v>5912.3640300000006</v>
      </c>
      <c r="G108" s="15">
        <v>17675.090020479998</v>
      </c>
      <c r="H108" s="16"/>
      <c r="I108" s="15">
        <v>7587.4207270000024</v>
      </c>
      <c r="J108" s="15">
        <v>31014.589721099997</v>
      </c>
    </row>
    <row r="109" spans="1:10" x14ac:dyDescent="0.35">
      <c r="A109" s="12" t="s">
        <v>59</v>
      </c>
      <c r="B109" s="29" vm="666">
        <v>124688.162969</v>
      </c>
      <c r="C109" s="29" vm="666">
        <v>124688.162969</v>
      </c>
      <c r="D109" s="29" vm="1711">
        <v>125898.32137899999</v>
      </c>
      <c r="E109" s="30"/>
      <c r="F109" s="29">
        <v>4027.9954466000054</v>
      </c>
      <c r="G109" s="29">
        <v>1210.1584099999891</v>
      </c>
      <c r="H109" s="30"/>
      <c r="I109" s="29">
        <v>108.24626169995463</v>
      </c>
      <c r="J109" s="29">
        <v>12386.248803700015</v>
      </c>
    </row>
    <row r="110" spans="1:10" x14ac:dyDescent="0.35">
      <c r="A110" s="20" t="s">
        <v>25</v>
      </c>
      <c r="B110" s="15" vm="667">
        <v>105826.16156400001</v>
      </c>
      <c r="C110" s="15" vm="667">
        <v>105826.16156400001</v>
      </c>
      <c r="D110" s="15" vm="1712">
        <v>116327.71887599998</v>
      </c>
      <c r="E110" s="16"/>
      <c r="F110" s="15">
        <v>4224.2281525999861</v>
      </c>
      <c r="G110" s="15">
        <v>10501.557311999975</v>
      </c>
      <c r="H110" s="16"/>
      <c r="I110" s="15">
        <v>2645.3025596999796</v>
      </c>
      <c r="J110" s="15">
        <v>21433.974951700002</v>
      </c>
    </row>
    <row r="111" spans="1:10" x14ac:dyDescent="0.35">
      <c r="A111" s="19" t="s">
        <v>29</v>
      </c>
      <c r="B111" s="15" vm="668">
        <v>1377.2909299999999</v>
      </c>
      <c r="C111" s="15" vm="668">
        <v>1377.2909299999999</v>
      </c>
      <c r="D111" s="15" vm="1713">
        <v>1160.8322679999999</v>
      </c>
      <c r="E111" s="16"/>
      <c r="F111" s="15">
        <v>108.43017410000016</v>
      </c>
      <c r="G111" s="15">
        <v>-216.458662</v>
      </c>
      <c r="H111" s="16"/>
      <c r="I111" s="15">
        <v>1063.476216</v>
      </c>
      <c r="J111" s="15">
        <v>-320.35632900000019</v>
      </c>
    </row>
    <row r="112" spans="1:10" x14ac:dyDescent="0.35">
      <c r="A112" s="19" t="s">
        <v>30</v>
      </c>
      <c r="B112" s="15" vm="669">
        <v>104448.87063400001</v>
      </c>
      <c r="C112" s="15" vm="669">
        <v>104448.87063400001</v>
      </c>
      <c r="D112" s="15" vm="1714">
        <v>115166.886608</v>
      </c>
      <c r="E112" s="16"/>
      <c r="F112" s="15">
        <v>4115.7979784999916</v>
      </c>
      <c r="G112" s="15">
        <v>10718.015973999994</v>
      </c>
      <c r="H112" s="16"/>
      <c r="I112" s="15">
        <v>1581.8263436999696</v>
      </c>
      <c r="J112" s="15">
        <v>21754.331280700018</v>
      </c>
    </row>
    <row r="113" spans="1:10" x14ac:dyDescent="0.35">
      <c r="A113" s="20" t="s">
        <v>40</v>
      </c>
      <c r="B113" s="15" vm="670">
        <v>18862.001404999999</v>
      </c>
      <c r="C113" s="15" vm="670">
        <v>18862.001404999999</v>
      </c>
      <c r="D113" s="15" vm="1715">
        <v>9570.6025029999983</v>
      </c>
      <c r="E113" s="16"/>
      <c r="F113" s="15">
        <v>-196.23270600000251</v>
      </c>
      <c r="G113" s="15">
        <v>-9291.3989020000008</v>
      </c>
      <c r="H113" s="16"/>
      <c r="I113" s="15">
        <v>-2537.0562979999995</v>
      </c>
      <c r="J113" s="15">
        <v>-9047.7261480000016</v>
      </c>
    </row>
    <row r="114" spans="1:10" x14ac:dyDescent="0.35">
      <c r="A114" s="19" t="s">
        <v>29</v>
      </c>
      <c r="B114" s="15" vm="671">
        <v>34.399610000000003</v>
      </c>
      <c r="C114" s="15" vm="671">
        <v>34.399610000000003</v>
      </c>
      <c r="D114" s="15" vm="1716">
        <v>33.783864000000001</v>
      </c>
      <c r="E114" s="16"/>
      <c r="F114" s="15">
        <v>175.60699099999988</v>
      </c>
      <c r="G114" s="15">
        <v>-0.61574600000000146</v>
      </c>
      <c r="H114" s="16"/>
      <c r="I114" s="15">
        <v>504.76034200000004</v>
      </c>
      <c r="J114" s="15">
        <v>-1255.119318</v>
      </c>
    </row>
    <row r="115" spans="1:10" x14ac:dyDescent="0.35">
      <c r="A115" s="19" t="s">
        <v>30</v>
      </c>
      <c r="B115" s="15" vm="672">
        <v>18827.601794999999</v>
      </c>
      <c r="C115" s="15" vm="672">
        <v>18827.601794999999</v>
      </c>
      <c r="D115" s="15" vm="1717">
        <v>9536.8186389999992</v>
      </c>
      <c r="E115" s="16"/>
      <c r="F115" s="15">
        <v>-371.83969699999943</v>
      </c>
      <c r="G115" s="15">
        <v>-9290.7831559999995</v>
      </c>
      <c r="H115" s="16"/>
      <c r="I115" s="15">
        <v>-3041.8166400000009</v>
      </c>
      <c r="J115" s="15">
        <v>-7792.6068300000024</v>
      </c>
    </row>
    <row r="116" spans="1:10" x14ac:dyDescent="0.35">
      <c r="A116" s="11" t="s">
        <v>60</v>
      </c>
      <c r="B116" s="29" vm="673">
        <v>728.34107465677357</v>
      </c>
      <c r="C116" s="29" vm="673">
        <v>728.34107465677357</v>
      </c>
      <c r="D116" s="29" vm="1718">
        <v>791.06277757738292</v>
      </c>
      <c r="E116" s="30"/>
      <c r="F116" s="29">
        <v>-86.700165999999967</v>
      </c>
      <c r="G116" s="29">
        <v>62.721702920609346</v>
      </c>
      <c r="H116" s="30"/>
      <c r="I116" s="29">
        <v>340.70157800000004</v>
      </c>
      <c r="J116" s="29">
        <v>219.71899557738288</v>
      </c>
    </row>
    <row r="117" spans="1:10" x14ac:dyDescent="0.35">
      <c r="A117" s="12" t="s">
        <v>61</v>
      </c>
      <c r="B117" s="29" vm="674">
        <v>55.836872</v>
      </c>
      <c r="C117" s="29" vm="674">
        <v>55.836872</v>
      </c>
      <c r="D117" s="29" vm="1719">
        <v>40.892004999999997</v>
      </c>
      <c r="E117" s="30"/>
      <c r="F117" s="29">
        <v>28.301401999999996</v>
      </c>
      <c r="G117" s="29">
        <v>-14.944867000000002</v>
      </c>
      <c r="H117" s="30"/>
      <c r="I117" s="29">
        <v>69.759460000000004</v>
      </c>
      <c r="J117" s="29">
        <v>-31.645291</v>
      </c>
    </row>
    <row r="118" spans="1:10" x14ac:dyDescent="0.35">
      <c r="A118" s="20" t="s">
        <v>25</v>
      </c>
      <c r="B118" s="15" vm="675">
        <v>55.836872</v>
      </c>
      <c r="C118" s="15" vm="675">
        <v>55.836872</v>
      </c>
      <c r="D118" s="15" vm="1720">
        <v>40.892004999999997</v>
      </c>
      <c r="E118" s="16"/>
      <c r="F118" s="15">
        <v>28.301401999999996</v>
      </c>
      <c r="G118" s="15">
        <v>-14.944867000000002</v>
      </c>
      <c r="H118" s="16"/>
      <c r="I118" s="15">
        <v>69.759460000000004</v>
      </c>
      <c r="J118" s="15">
        <v>-31.645291</v>
      </c>
    </row>
    <row r="119" spans="1:10" x14ac:dyDescent="0.35">
      <c r="A119" s="18" t="s">
        <v>26</v>
      </c>
      <c r="B119" s="15">
        <v>0</v>
      </c>
      <c r="C119" s="15">
        <v>0</v>
      </c>
      <c r="D119" s="15">
        <v>0</v>
      </c>
      <c r="E119" s="16"/>
      <c r="F119" s="15">
        <v>0</v>
      </c>
      <c r="G119" s="15">
        <v>0</v>
      </c>
      <c r="H119" s="16"/>
      <c r="I119" s="15">
        <v>0</v>
      </c>
      <c r="J119" s="15">
        <v>0</v>
      </c>
    </row>
    <row r="120" spans="1:10" x14ac:dyDescent="0.35">
      <c r="A120" s="18" t="s">
        <v>27</v>
      </c>
      <c r="B120" s="15" vm="676">
        <v>55.836872</v>
      </c>
      <c r="C120" s="15" vm="676">
        <v>55.836872</v>
      </c>
      <c r="D120" s="15" vm="1721">
        <v>40.892004999999997</v>
      </c>
      <c r="E120" s="16"/>
      <c r="F120" s="15">
        <v>28.301401999999996</v>
      </c>
      <c r="G120" s="15">
        <v>-14.944867000000002</v>
      </c>
      <c r="H120" s="16"/>
      <c r="I120" s="15">
        <v>69.759460000000004</v>
      </c>
      <c r="J120" s="15">
        <v>-31.645291</v>
      </c>
    </row>
    <row r="121" spans="1:10" x14ac:dyDescent="0.35">
      <c r="A121" s="19" t="s">
        <v>16</v>
      </c>
      <c r="B121" s="15" vm="677">
        <v>55.836872</v>
      </c>
      <c r="C121" s="15" vm="677">
        <v>55.836872</v>
      </c>
      <c r="D121" s="15" vm="1722">
        <v>40.892004999999997</v>
      </c>
      <c r="E121" s="16"/>
      <c r="F121" s="15">
        <v>28.301401999999996</v>
      </c>
      <c r="G121" s="15">
        <v>-14.944867000000002</v>
      </c>
      <c r="H121" s="16"/>
      <c r="I121" s="15">
        <v>69.759460000000004</v>
      </c>
      <c r="J121" s="15">
        <v>-31.645291</v>
      </c>
    </row>
    <row r="122" spans="1:10" x14ac:dyDescent="0.35">
      <c r="A122" s="19" t="s">
        <v>42</v>
      </c>
      <c r="B122" s="15">
        <v>0</v>
      </c>
      <c r="C122" s="15">
        <v>0</v>
      </c>
      <c r="D122" s="15">
        <v>0</v>
      </c>
      <c r="E122" s="16"/>
      <c r="F122" s="15">
        <v>0</v>
      </c>
      <c r="G122" s="15">
        <v>0</v>
      </c>
      <c r="H122" s="16"/>
      <c r="I122" s="15">
        <v>0</v>
      </c>
      <c r="J122" s="15">
        <v>0</v>
      </c>
    </row>
    <row r="123" spans="1:10" x14ac:dyDescent="0.35">
      <c r="A123" s="19" t="s">
        <v>29</v>
      </c>
      <c r="B123" s="15">
        <v>0</v>
      </c>
      <c r="C123" s="15">
        <v>0</v>
      </c>
      <c r="D123" s="15">
        <v>0</v>
      </c>
      <c r="E123" s="16"/>
      <c r="F123" s="15">
        <v>0</v>
      </c>
      <c r="G123" s="15">
        <v>0</v>
      </c>
      <c r="H123" s="16"/>
      <c r="I123" s="15">
        <v>0</v>
      </c>
      <c r="J123" s="15">
        <v>0</v>
      </c>
    </row>
    <row r="124" spans="1:10" x14ac:dyDescent="0.35">
      <c r="A124" s="19" t="s">
        <v>30</v>
      </c>
      <c r="B124" s="15">
        <v>0</v>
      </c>
      <c r="C124" s="15">
        <v>0</v>
      </c>
      <c r="D124" s="15">
        <v>0</v>
      </c>
      <c r="E124" s="16"/>
      <c r="F124" s="15">
        <v>0</v>
      </c>
      <c r="G124" s="15">
        <v>0</v>
      </c>
      <c r="H124" s="16"/>
      <c r="I124" s="15">
        <v>0</v>
      </c>
      <c r="J124" s="15">
        <v>0</v>
      </c>
    </row>
    <row r="125" spans="1:10" x14ac:dyDescent="0.35">
      <c r="A125" s="19" t="s">
        <v>31</v>
      </c>
      <c r="B125" s="15">
        <v>0</v>
      </c>
      <c r="C125" s="15">
        <v>0</v>
      </c>
      <c r="D125" s="15">
        <v>0</v>
      </c>
      <c r="E125" s="16"/>
      <c r="F125" s="15">
        <v>0</v>
      </c>
      <c r="G125" s="15">
        <v>0</v>
      </c>
      <c r="H125" s="16"/>
      <c r="I125" s="15">
        <v>0</v>
      </c>
      <c r="J125" s="15">
        <v>0</v>
      </c>
    </row>
    <row r="126" spans="1:10" x14ac:dyDescent="0.35">
      <c r="A126" s="19" t="s">
        <v>32</v>
      </c>
      <c r="B126" s="15">
        <v>0</v>
      </c>
      <c r="C126" s="15">
        <v>0</v>
      </c>
      <c r="D126" s="15">
        <v>0</v>
      </c>
      <c r="E126" s="16"/>
      <c r="F126" s="15">
        <v>0</v>
      </c>
      <c r="G126" s="15">
        <v>0</v>
      </c>
      <c r="H126" s="16"/>
      <c r="I126" s="15">
        <v>0</v>
      </c>
      <c r="J126" s="15">
        <v>0</v>
      </c>
    </row>
    <row r="127" spans="1:10" x14ac:dyDescent="0.35">
      <c r="A127" s="19" t="s">
        <v>33</v>
      </c>
      <c r="B127" s="15">
        <v>0</v>
      </c>
      <c r="C127" s="15">
        <v>0</v>
      </c>
      <c r="D127" s="15">
        <v>0</v>
      </c>
      <c r="E127" s="16"/>
      <c r="F127" s="15">
        <v>0</v>
      </c>
      <c r="G127" s="15">
        <v>0</v>
      </c>
      <c r="H127" s="16"/>
      <c r="I127" s="15">
        <v>0</v>
      </c>
      <c r="J127" s="15">
        <v>0</v>
      </c>
    </row>
    <row r="128" spans="1:10" x14ac:dyDescent="0.35">
      <c r="A128" s="19" t="s">
        <v>34</v>
      </c>
      <c r="B128" s="15">
        <v>0</v>
      </c>
      <c r="C128" s="15">
        <v>0</v>
      </c>
      <c r="D128" s="15">
        <v>0</v>
      </c>
      <c r="E128" s="16"/>
      <c r="F128" s="15">
        <v>0</v>
      </c>
      <c r="G128" s="15">
        <v>0</v>
      </c>
      <c r="H128" s="16"/>
      <c r="I128" s="15">
        <v>0</v>
      </c>
      <c r="J128" s="15">
        <v>0</v>
      </c>
    </row>
    <row r="129" spans="1:10" x14ac:dyDescent="0.35">
      <c r="A129" s="19" t="s">
        <v>35</v>
      </c>
      <c r="B129" s="15">
        <v>0</v>
      </c>
      <c r="C129" s="15">
        <v>0</v>
      </c>
      <c r="D129" s="15">
        <v>0</v>
      </c>
      <c r="E129" s="16"/>
      <c r="F129" s="15">
        <v>0</v>
      </c>
      <c r="G129" s="15">
        <v>0</v>
      </c>
      <c r="H129" s="16"/>
      <c r="I129" s="15">
        <v>0</v>
      </c>
      <c r="J129" s="15">
        <v>0</v>
      </c>
    </row>
    <row r="130" spans="1:10" x14ac:dyDescent="0.35">
      <c r="A130" s="19" t="s">
        <v>55</v>
      </c>
      <c r="B130" s="15">
        <v>0</v>
      </c>
      <c r="C130" s="15">
        <v>0</v>
      </c>
      <c r="D130" s="15">
        <v>0</v>
      </c>
      <c r="E130" s="16"/>
      <c r="F130" s="15">
        <v>0</v>
      </c>
      <c r="G130" s="15">
        <v>0</v>
      </c>
      <c r="H130" s="16"/>
      <c r="I130" s="15">
        <v>0</v>
      </c>
      <c r="J130" s="15">
        <v>0</v>
      </c>
    </row>
    <row r="131" spans="1:10" x14ac:dyDescent="0.35">
      <c r="A131" s="18" t="s">
        <v>36</v>
      </c>
      <c r="B131" s="15">
        <v>0</v>
      </c>
      <c r="C131" s="15">
        <v>0</v>
      </c>
      <c r="D131" s="15">
        <v>0</v>
      </c>
      <c r="E131" s="16"/>
      <c r="F131" s="15">
        <v>0</v>
      </c>
      <c r="G131" s="15">
        <v>0</v>
      </c>
      <c r="H131" s="16"/>
      <c r="I131" s="15">
        <v>0</v>
      </c>
      <c r="J131" s="15">
        <v>0</v>
      </c>
    </row>
    <row r="132" spans="1:10" x14ac:dyDescent="0.35">
      <c r="A132" s="19" t="s">
        <v>37</v>
      </c>
      <c r="B132" s="15">
        <v>0</v>
      </c>
      <c r="C132" s="15">
        <v>0</v>
      </c>
      <c r="D132" s="15">
        <v>0</v>
      </c>
      <c r="E132" s="16"/>
      <c r="F132" s="15">
        <v>0</v>
      </c>
      <c r="G132" s="15">
        <v>0</v>
      </c>
      <c r="H132" s="16"/>
      <c r="I132" s="15">
        <v>0</v>
      </c>
      <c r="J132" s="15">
        <v>0</v>
      </c>
    </row>
    <row r="133" spans="1:10" x14ac:dyDescent="0.35">
      <c r="A133" s="19" t="s">
        <v>38</v>
      </c>
      <c r="B133" s="15">
        <v>0</v>
      </c>
      <c r="C133" s="15">
        <v>0</v>
      </c>
      <c r="D133" s="15">
        <v>0</v>
      </c>
      <c r="E133" s="16"/>
      <c r="F133" s="15">
        <v>0</v>
      </c>
      <c r="G133" s="15">
        <v>0</v>
      </c>
      <c r="H133" s="16"/>
      <c r="I133" s="15">
        <v>0</v>
      </c>
      <c r="J133" s="15">
        <v>0</v>
      </c>
    </row>
    <row r="134" spans="1:10" x14ac:dyDescent="0.35">
      <c r="A134" s="18" t="s">
        <v>56</v>
      </c>
      <c r="B134" s="15">
        <v>0</v>
      </c>
      <c r="C134" s="15">
        <v>0</v>
      </c>
      <c r="D134" s="15">
        <v>0</v>
      </c>
      <c r="E134" s="16"/>
      <c r="F134" s="15">
        <v>0</v>
      </c>
      <c r="G134" s="15">
        <v>0</v>
      </c>
      <c r="H134" s="16"/>
      <c r="I134" s="15">
        <v>0</v>
      </c>
      <c r="J134" s="15">
        <v>0</v>
      </c>
    </row>
    <row r="135" spans="1:10" x14ac:dyDescent="0.35">
      <c r="A135" s="18" t="s">
        <v>39</v>
      </c>
      <c r="B135" s="15">
        <v>0</v>
      </c>
      <c r="C135" s="15">
        <v>0</v>
      </c>
      <c r="D135" s="15">
        <v>0</v>
      </c>
      <c r="E135" s="16"/>
      <c r="F135" s="15">
        <v>0</v>
      </c>
      <c r="G135" s="15">
        <v>0</v>
      </c>
      <c r="H135" s="16"/>
      <c r="I135" s="15">
        <v>0</v>
      </c>
      <c r="J135" s="15">
        <v>0</v>
      </c>
    </row>
    <row r="136" spans="1:10" x14ac:dyDescent="0.35">
      <c r="A136" s="20" t="s">
        <v>40</v>
      </c>
      <c r="B136" s="15" vm="678">
        <v>0</v>
      </c>
      <c r="C136" s="15" vm="678">
        <v>0</v>
      </c>
      <c r="D136" s="15" vm="1723">
        <v>0</v>
      </c>
      <c r="E136" s="16"/>
      <c r="F136" s="15">
        <v>0</v>
      </c>
      <c r="G136" s="15">
        <v>0</v>
      </c>
      <c r="H136" s="16"/>
      <c r="I136" s="15">
        <v>0</v>
      </c>
      <c r="J136" s="15">
        <v>0</v>
      </c>
    </row>
    <row r="137" spans="1:10" x14ac:dyDescent="0.35">
      <c r="A137" s="12" t="s">
        <v>62</v>
      </c>
      <c r="B137" s="29" vm="679">
        <v>473.54085165677361</v>
      </c>
      <c r="C137" s="29" vm="679">
        <v>473.54085165677361</v>
      </c>
      <c r="D137" s="29" vm="1724">
        <v>485.10937157738277</v>
      </c>
      <c r="E137" s="30"/>
      <c r="F137" s="29">
        <v>-88.506234000000006</v>
      </c>
      <c r="G137" s="29">
        <v>11.568519920609162</v>
      </c>
      <c r="H137" s="30"/>
      <c r="I137" s="29">
        <v>163.66822000000002</v>
      </c>
      <c r="J137" s="29">
        <v>166.22062157738276</v>
      </c>
    </row>
    <row r="138" spans="1:10" x14ac:dyDescent="0.35">
      <c r="A138" s="20" t="s">
        <v>25</v>
      </c>
      <c r="B138" s="15" vm="680">
        <v>473.54085165677361</v>
      </c>
      <c r="C138" s="15" vm="680">
        <v>473.54085165677361</v>
      </c>
      <c r="D138" s="15" vm="1725">
        <v>485.10937157738277</v>
      </c>
      <c r="E138" s="16"/>
      <c r="F138" s="15">
        <v>-88.506234000000006</v>
      </c>
      <c r="G138" s="15">
        <v>11.568519920609162</v>
      </c>
      <c r="H138" s="16"/>
      <c r="I138" s="15">
        <v>163.66822000000002</v>
      </c>
      <c r="J138" s="15">
        <v>166.22062157738276</v>
      </c>
    </row>
    <row r="139" spans="1:10" x14ac:dyDescent="0.35">
      <c r="A139" s="18" t="s">
        <v>26</v>
      </c>
      <c r="B139" s="15">
        <v>0</v>
      </c>
      <c r="C139" s="15">
        <v>0</v>
      </c>
      <c r="D139" s="15">
        <v>0</v>
      </c>
      <c r="E139" s="16"/>
      <c r="F139" s="15">
        <v>-5.0000000000000001E-3</v>
      </c>
      <c r="G139" s="15">
        <v>0</v>
      </c>
      <c r="H139" s="16"/>
      <c r="I139" s="15">
        <v>-5.165</v>
      </c>
      <c r="J139" s="15">
        <v>0</v>
      </c>
    </row>
    <row r="140" spans="1:10" x14ac:dyDescent="0.35">
      <c r="A140" s="18" t="s">
        <v>27</v>
      </c>
      <c r="B140" s="15" vm="681">
        <v>473.54085165677361</v>
      </c>
      <c r="C140" s="15" vm="681">
        <v>473.54085165677361</v>
      </c>
      <c r="D140" s="15" vm="1726">
        <v>485.10937157738277</v>
      </c>
      <c r="E140" s="16"/>
      <c r="F140" s="15">
        <v>-88.501233999999954</v>
      </c>
      <c r="G140" s="15">
        <v>11.568519920609162</v>
      </c>
      <c r="H140" s="16"/>
      <c r="I140" s="15">
        <v>168.83322000000001</v>
      </c>
      <c r="J140" s="15">
        <v>166.22062157738276</v>
      </c>
    </row>
    <row r="141" spans="1:10" x14ac:dyDescent="0.35">
      <c r="A141" s="19" t="s">
        <v>16</v>
      </c>
      <c r="B141" s="15" vm="682">
        <v>473.54085165677361</v>
      </c>
      <c r="C141" s="15" vm="682">
        <v>473.54085165677361</v>
      </c>
      <c r="D141" s="15" vm="1727">
        <v>485.10937157738277</v>
      </c>
      <c r="E141" s="16"/>
      <c r="F141" s="15">
        <v>-88.501233999999954</v>
      </c>
      <c r="G141" s="15">
        <v>11.568519920609162</v>
      </c>
      <c r="H141" s="16"/>
      <c r="I141" s="15">
        <v>168.83322000000001</v>
      </c>
      <c r="J141" s="15">
        <v>166.22062157738276</v>
      </c>
    </row>
    <row r="142" spans="1:10" x14ac:dyDescent="0.35">
      <c r="A142" s="19" t="s">
        <v>42</v>
      </c>
      <c r="B142" s="15">
        <v>0</v>
      </c>
      <c r="C142" s="15">
        <v>0</v>
      </c>
      <c r="D142" s="15">
        <v>0</v>
      </c>
      <c r="E142" s="16"/>
      <c r="F142" s="15">
        <v>0</v>
      </c>
      <c r="G142" s="15">
        <v>0</v>
      </c>
      <c r="H142" s="16"/>
      <c r="I142" s="15">
        <v>0</v>
      </c>
      <c r="J142" s="15">
        <v>0</v>
      </c>
    </row>
    <row r="143" spans="1:10" x14ac:dyDescent="0.35">
      <c r="A143" s="19" t="s">
        <v>29</v>
      </c>
      <c r="B143" s="15">
        <v>0</v>
      </c>
      <c r="C143" s="15">
        <v>0</v>
      </c>
      <c r="D143" s="15">
        <v>0</v>
      </c>
      <c r="E143" s="16"/>
      <c r="F143" s="15">
        <v>0</v>
      </c>
      <c r="G143" s="15">
        <v>0</v>
      </c>
      <c r="H143" s="16"/>
      <c r="I143" s="15">
        <v>0</v>
      </c>
      <c r="J143" s="15">
        <v>0</v>
      </c>
    </row>
    <row r="144" spans="1:10" x14ac:dyDescent="0.35">
      <c r="A144" s="19" t="s">
        <v>30</v>
      </c>
      <c r="B144" s="15">
        <v>0</v>
      </c>
      <c r="C144" s="15">
        <v>0</v>
      </c>
      <c r="D144" s="15">
        <v>0</v>
      </c>
      <c r="E144" s="16"/>
      <c r="F144" s="15">
        <v>0</v>
      </c>
      <c r="G144" s="15">
        <v>0</v>
      </c>
      <c r="H144" s="16"/>
      <c r="I144" s="15">
        <v>0</v>
      </c>
      <c r="J144" s="15">
        <v>0</v>
      </c>
    </row>
    <row r="145" spans="1:10" x14ac:dyDescent="0.35">
      <c r="A145" s="19" t="s">
        <v>31</v>
      </c>
      <c r="B145" s="15">
        <v>0</v>
      </c>
      <c r="C145" s="15">
        <v>0</v>
      </c>
      <c r="D145" s="15">
        <v>0</v>
      </c>
      <c r="E145" s="16"/>
      <c r="F145" s="15">
        <v>0</v>
      </c>
      <c r="G145" s="15">
        <v>0</v>
      </c>
      <c r="H145" s="16"/>
      <c r="I145" s="15">
        <v>0</v>
      </c>
      <c r="J145" s="15">
        <v>0</v>
      </c>
    </row>
    <row r="146" spans="1:10" x14ac:dyDescent="0.35">
      <c r="A146" s="19" t="s">
        <v>32</v>
      </c>
      <c r="B146" s="15">
        <v>0</v>
      </c>
      <c r="C146" s="15">
        <v>0</v>
      </c>
      <c r="D146" s="15">
        <v>0</v>
      </c>
      <c r="E146" s="16"/>
      <c r="F146" s="15">
        <v>0</v>
      </c>
      <c r="G146" s="15">
        <v>0</v>
      </c>
      <c r="H146" s="16"/>
      <c r="I146" s="15">
        <v>0</v>
      </c>
      <c r="J146" s="15">
        <v>0</v>
      </c>
    </row>
    <row r="147" spans="1:10" x14ac:dyDescent="0.35">
      <c r="A147" s="19" t="s">
        <v>33</v>
      </c>
      <c r="B147" s="15">
        <v>0</v>
      </c>
      <c r="C147" s="15">
        <v>0</v>
      </c>
      <c r="D147" s="15">
        <v>0</v>
      </c>
      <c r="E147" s="16"/>
      <c r="F147" s="15">
        <v>0</v>
      </c>
      <c r="G147" s="15">
        <v>0</v>
      </c>
      <c r="H147" s="16"/>
      <c r="I147" s="15">
        <v>0</v>
      </c>
      <c r="J147" s="15">
        <v>0</v>
      </c>
    </row>
    <row r="148" spans="1:10" x14ac:dyDescent="0.35">
      <c r="A148" s="19" t="s">
        <v>34</v>
      </c>
      <c r="B148" s="15">
        <v>0</v>
      </c>
      <c r="C148" s="15">
        <v>0</v>
      </c>
      <c r="D148" s="15">
        <v>0</v>
      </c>
      <c r="E148" s="16"/>
      <c r="F148" s="15">
        <v>0</v>
      </c>
      <c r="G148" s="15">
        <v>0</v>
      </c>
      <c r="H148" s="16"/>
      <c r="I148" s="15">
        <v>0</v>
      </c>
      <c r="J148" s="15">
        <v>0</v>
      </c>
    </row>
    <row r="149" spans="1:10" x14ac:dyDescent="0.35">
      <c r="A149" s="19" t="s">
        <v>35</v>
      </c>
      <c r="B149" s="15">
        <v>0</v>
      </c>
      <c r="C149" s="15">
        <v>0</v>
      </c>
      <c r="D149" s="15">
        <v>0</v>
      </c>
      <c r="E149" s="16"/>
      <c r="F149" s="15">
        <v>0</v>
      </c>
      <c r="G149" s="15">
        <v>0</v>
      </c>
      <c r="H149" s="16"/>
      <c r="I149" s="15">
        <v>0</v>
      </c>
      <c r="J149" s="15">
        <v>0</v>
      </c>
    </row>
    <row r="150" spans="1:10" x14ac:dyDescent="0.35">
      <c r="A150" s="19" t="s">
        <v>55</v>
      </c>
      <c r="B150" s="15">
        <v>0</v>
      </c>
      <c r="C150" s="15">
        <v>0</v>
      </c>
      <c r="D150" s="15">
        <v>0</v>
      </c>
      <c r="E150" s="16"/>
      <c r="F150" s="15">
        <v>0</v>
      </c>
      <c r="G150" s="15">
        <v>0</v>
      </c>
      <c r="H150" s="16"/>
      <c r="I150" s="15">
        <v>0</v>
      </c>
      <c r="J150" s="15">
        <v>0</v>
      </c>
    </row>
    <row r="151" spans="1:10" x14ac:dyDescent="0.35">
      <c r="A151" s="18" t="s">
        <v>36</v>
      </c>
      <c r="B151" s="15">
        <v>0</v>
      </c>
      <c r="C151" s="15">
        <v>0</v>
      </c>
      <c r="D151" s="15">
        <v>0</v>
      </c>
      <c r="E151" s="16"/>
      <c r="F151" s="15">
        <v>0</v>
      </c>
      <c r="G151" s="15">
        <v>0</v>
      </c>
      <c r="H151" s="16"/>
      <c r="I151" s="15">
        <v>0</v>
      </c>
      <c r="J151" s="15">
        <v>0</v>
      </c>
    </row>
    <row r="152" spans="1:10" x14ac:dyDescent="0.35">
      <c r="A152" s="19" t="s">
        <v>37</v>
      </c>
      <c r="B152" s="15">
        <v>0</v>
      </c>
      <c r="C152" s="15">
        <v>0</v>
      </c>
      <c r="D152" s="15">
        <v>0</v>
      </c>
      <c r="E152" s="16"/>
      <c r="F152" s="15">
        <v>0</v>
      </c>
      <c r="G152" s="15">
        <v>0</v>
      </c>
      <c r="H152" s="16"/>
      <c r="I152" s="15">
        <v>0</v>
      </c>
      <c r="J152" s="15">
        <v>0</v>
      </c>
    </row>
    <row r="153" spans="1:10" x14ac:dyDescent="0.35">
      <c r="A153" s="19" t="s">
        <v>38</v>
      </c>
      <c r="B153" s="15">
        <v>0</v>
      </c>
      <c r="C153" s="15">
        <v>0</v>
      </c>
      <c r="D153" s="15">
        <v>0</v>
      </c>
      <c r="E153" s="16"/>
      <c r="F153" s="15">
        <v>0</v>
      </c>
      <c r="G153" s="15">
        <v>0</v>
      </c>
      <c r="H153" s="16"/>
      <c r="I153" s="15">
        <v>0</v>
      </c>
      <c r="J153" s="15">
        <v>0</v>
      </c>
    </row>
    <row r="154" spans="1:10" x14ac:dyDescent="0.35">
      <c r="A154" s="18" t="s">
        <v>56</v>
      </c>
      <c r="B154" s="15">
        <v>0</v>
      </c>
      <c r="C154" s="15">
        <v>0</v>
      </c>
      <c r="D154" s="15">
        <v>0</v>
      </c>
      <c r="E154" s="16"/>
      <c r="F154" s="15">
        <v>0</v>
      </c>
      <c r="G154" s="15">
        <v>0</v>
      </c>
      <c r="H154" s="16"/>
      <c r="I154" s="15">
        <v>0</v>
      </c>
      <c r="J154" s="15">
        <v>0</v>
      </c>
    </row>
    <row r="155" spans="1:10" x14ac:dyDescent="0.35">
      <c r="A155" s="18" t="s">
        <v>39</v>
      </c>
      <c r="B155" s="15">
        <v>0</v>
      </c>
      <c r="C155" s="15">
        <v>0</v>
      </c>
      <c r="D155" s="15">
        <v>0</v>
      </c>
      <c r="E155" s="16"/>
      <c r="F155" s="15">
        <v>0</v>
      </c>
      <c r="G155" s="15">
        <v>0</v>
      </c>
      <c r="H155" s="16"/>
      <c r="I155" s="15">
        <v>0</v>
      </c>
      <c r="J155" s="15">
        <v>0</v>
      </c>
    </row>
    <row r="156" spans="1:10" x14ac:dyDescent="0.35">
      <c r="A156" s="20" t="s">
        <v>40</v>
      </c>
      <c r="B156" s="15">
        <v>0</v>
      </c>
      <c r="C156" s="15">
        <v>0</v>
      </c>
      <c r="D156" s="15">
        <v>0</v>
      </c>
      <c r="E156" s="16"/>
      <c r="F156" s="15">
        <v>0</v>
      </c>
      <c r="G156" s="15">
        <v>0</v>
      </c>
      <c r="H156" s="16"/>
      <c r="I156" s="15">
        <v>0</v>
      </c>
      <c r="J156" s="15">
        <v>0</v>
      </c>
    </row>
    <row r="157" spans="1:10" x14ac:dyDescent="0.35">
      <c r="A157" s="12" t="s">
        <v>63</v>
      </c>
      <c r="B157" s="29" vm="683">
        <v>198.96335099999999</v>
      </c>
      <c r="C157" s="29" vm="683">
        <v>198.96335099999999</v>
      </c>
      <c r="D157" s="29" vm="1728">
        <v>265.06140099999999</v>
      </c>
      <c r="E157" s="30"/>
      <c r="F157" s="29">
        <v>-26.495334000000042</v>
      </c>
      <c r="G157" s="29">
        <v>66.098050000000001</v>
      </c>
      <c r="H157" s="30"/>
      <c r="I157" s="29">
        <v>107.27389799999997</v>
      </c>
      <c r="J157" s="29">
        <v>85.143665000000027</v>
      </c>
    </row>
    <row r="158" spans="1:10" x14ac:dyDescent="0.35">
      <c r="A158" s="20" t="s">
        <v>25</v>
      </c>
      <c r="B158" s="15" vm="684">
        <v>198.96335099999999</v>
      </c>
      <c r="C158" s="15" vm="684">
        <v>198.96335099999999</v>
      </c>
      <c r="D158" s="15" vm="1729">
        <v>265.06140099999999</v>
      </c>
      <c r="E158" s="16"/>
      <c r="F158" s="15">
        <v>-26.495334000000042</v>
      </c>
      <c r="G158" s="15">
        <v>66.098050000000001</v>
      </c>
      <c r="H158" s="16"/>
      <c r="I158" s="15">
        <v>107.27389799999997</v>
      </c>
      <c r="J158" s="15">
        <v>85.143665000000027</v>
      </c>
    </row>
    <row r="159" spans="1:10" x14ac:dyDescent="0.35">
      <c r="A159" s="18" t="s">
        <v>26</v>
      </c>
      <c r="B159" s="15" vm="685">
        <v>90.506</v>
      </c>
      <c r="C159" s="15" vm="685">
        <v>90.506</v>
      </c>
      <c r="D159" s="15" vm="1730">
        <v>224.69200000000001</v>
      </c>
      <c r="E159" s="16"/>
      <c r="F159" s="15">
        <v>11.761537999999994</v>
      </c>
      <c r="G159" s="15">
        <v>134.18600000000001</v>
      </c>
      <c r="H159" s="16"/>
      <c r="I159" s="15">
        <v>29.690553999999995</v>
      </c>
      <c r="J159" s="15">
        <v>195.00144600000002</v>
      </c>
    </row>
    <row r="160" spans="1:10" x14ac:dyDescent="0.35">
      <c r="A160" s="18" t="s">
        <v>27</v>
      </c>
      <c r="B160" s="15" vm="686">
        <v>108.45735099999999</v>
      </c>
      <c r="C160" s="15" vm="686">
        <v>108.45735099999999</v>
      </c>
      <c r="D160" s="15" vm="1731">
        <v>40.369400999999996</v>
      </c>
      <c r="E160" s="16"/>
      <c r="F160" s="15">
        <v>-38.256872000000016</v>
      </c>
      <c r="G160" s="15">
        <v>-68.087949999999992</v>
      </c>
      <c r="H160" s="16"/>
      <c r="I160" s="15">
        <v>77.583344000000011</v>
      </c>
      <c r="J160" s="15">
        <v>-109.857781</v>
      </c>
    </row>
    <row r="161" spans="1:10" x14ac:dyDescent="0.35">
      <c r="A161" s="19" t="s">
        <v>16</v>
      </c>
      <c r="B161" s="15" vm="687">
        <v>108.45735099999999</v>
      </c>
      <c r="C161" s="15" vm="687">
        <v>108.45735099999999</v>
      </c>
      <c r="D161" s="15" vm="1732">
        <v>40.369400999999996</v>
      </c>
      <c r="E161" s="16"/>
      <c r="F161" s="15">
        <v>-36.393733000000026</v>
      </c>
      <c r="G161" s="15">
        <v>-68.087949999999992</v>
      </c>
      <c r="H161" s="16"/>
      <c r="I161" s="15">
        <v>77.233940999999987</v>
      </c>
      <c r="J161" s="15">
        <v>-109.50837799999998</v>
      </c>
    </row>
    <row r="162" spans="1:10" x14ac:dyDescent="0.35">
      <c r="A162" s="19" t="s">
        <v>42</v>
      </c>
      <c r="B162" s="15">
        <v>0</v>
      </c>
      <c r="C162" s="15">
        <v>0</v>
      </c>
      <c r="D162" s="15">
        <v>0</v>
      </c>
      <c r="E162" s="16"/>
      <c r="F162" s="15">
        <v>0</v>
      </c>
      <c r="G162" s="15">
        <v>0</v>
      </c>
      <c r="H162" s="16"/>
      <c r="I162" s="15">
        <v>0</v>
      </c>
      <c r="J162" s="15">
        <v>0</v>
      </c>
    </row>
    <row r="163" spans="1:10" x14ac:dyDescent="0.35">
      <c r="A163" s="19" t="s">
        <v>29</v>
      </c>
      <c r="B163" s="15">
        <v>0</v>
      </c>
      <c r="C163" s="15">
        <v>0</v>
      </c>
      <c r="D163" s="15">
        <v>0</v>
      </c>
      <c r="E163" s="16"/>
      <c r="F163" s="15">
        <v>0</v>
      </c>
      <c r="G163" s="15">
        <v>0</v>
      </c>
      <c r="H163" s="16"/>
      <c r="I163" s="15">
        <v>0</v>
      </c>
      <c r="J163" s="15">
        <v>0</v>
      </c>
    </row>
    <row r="164" spans="1:10" x14ac:dyDescent="0.35">
      <c r="A164" s="19" t="s">
        <v>30</v>
      </c>
      <c r="B164" s="15">
        <v>0</v>
      </c>
      <c r="C164" s="15">
        <v>0</v>
      </c>
      <c r="D164" s="15">
        <v>0</v>
      </c>
      <c r="E164" s="16"/>
      <c r="F164" s="15">
        <v>-1.8631389999999999</v>
      </c>
      <c r="G164" s="15">
        <v>0</v>
      </c>
      <c r="H164" s="16"/>
      <c r="I164" s="15">
        <v>0.34940300000000002</v>
      </c>
      <c r="J164" s="15">
        <v>-0.34940300000000002</v>
      </c>
    </row>
    <row r="165" spans="1:10" x14ac:dyDescent="0.35">
      <c r="A165" s="19" t="s">
        <v>31</v>
      </c>
      <c r="B165" s="15">
        <v>0</v>
      </c>
      <c r="C165" s="15">
        <v>0</v>
      </c>
      <c r="D165" s="15">
        <v>0</v>
      </c>
      <c r="E165" s="16"/>
      <c r="F165" s="15">
        <v>0</v>
      </c>
      <c r="G165" s="15">
        <v>0</v>
      </c>
      <c r="H165" s="16"/>
      <c r="I165" s="15">
        <v>0</v>
      </c>
      <c r="J165" s="15">
        <v>0</v>
      </c>
    </row>
    <row r="166" spans="1:10" x14ac:dyDescent="0.35">
      <c r="A166" s="19" t="s">
        <v>32</v>
      </c>
      <c r="B166" s="15">
        <v>0</v>
      </c>
      <c r="C166" s="15">
        <v>0</v>
      </c>
      <c r="D166" s="15">
        <v>0</v>
      </c>
      <c r="E166" s="16"/>
      <c r="F166" s="15">
        <v>0</v>
      </c>
      <c r="G166" s="15">
        <v>0</v>
      </c>
      <c r="H166" s="16"/>
      <c r="I166" s="15">
        <v>0</v>
      </c>
      <c r="J166" s="15">
        <v>0</v>
      </c>
    </row>
    <row r="167" spans="1:10" x14ac:dyDescent="0.35">
      <c r="A167" s="19" t="s">
        <v>33</v>
      </c>
      <c r="B167" s="15">
        <v>0</v>
      </c>
      <c r="C167" s="15">
        <v>0</v>
      </c>
      <c r="D167" s="15">
        <v>0</v>
      </c>
      <c r="E167" s="16"/>
      <c r="F167" s="15">
        <v>0</v>
      </c>
      <c r="G167" s="15">
        <v>0</v>
      </c>
      <c r="H167" s="16"/>
      <c r="I167" s="15">
        <v>0</v>
      </c>
      <c r="J167" s="15">
        <v>0</v>
      </c>
    </row>
    <row r="168" spans="1:10" x14ac:dyDescent="0.35">
      <c r="A168" s="19" t="s">
        <v>34</v>
      </c>
      <c r="B168" s="15">
        <v>0</v>
      </c>
      <c r="C168" s="15">
        <v>0</v>
      </c>
      <c r="D168" s="15">
        <v>0</v>
      </c>
      <c r="E168" s="16"/>
      <c r="F168" s="15">
        <v>0</v>
      </c>
      <c r="G168" s="15">
        <v>0</v>
      </c>
      <c r="H168" s="16"/>
      <c r="I168" s="15">
        <v>0</v>
      </c>
      <c r="J168" s="15">
        <v>0</v>
      </c>
    </row>
    <row r="169" spans="1:10" x14ac:dyDescent="0.35">
      <c r="A169" s="19" t="s">
        <v>35</v>
      </c>
      <c r="B169" s="15">
        <v>0</v>
      </c>
      <c r="C169" s="15">
        <v>0</v>
      </c>
      <c r="D169" s="15">
        <v>0</v>
      </c>
      <c r="E169" s="16"/>
      <c r="F169" s="15">
        <v>0</v>
      </c>
      <c r="G169" s="15">
        <v>0</v>
      </c>
      <c r="H169" s="16"/>
      <c r="I169" s="15">
        <v>0</v>
      </c>
      <c r="J169" s="15">
        <v>0</v>
      </c>
    </row>
    <row r="170" spans="1:10" x14ac:dyDescent="0.35">
      <c r="A170" s="19" t="s">
        <v>55</v>
      </c>
      <c r="B170" s="15">
        <v>0</v>
      </c>
      <c r="C170" s="15">
        <v>0</v>
      </c>
      <c r="D170" s="15">
        <v>0</v>
      </c>
      <c r="E170" s="16"/>
      <c r="F170" s="15">
        <v>0</v>
      </c>
      <c r="G170" s="15">
        <v>0</v>
      </c>
      <c r="H170" s="16"/>
      <c r="I170" s="15">
        <v>0</v>
      </c>
      <c r="J170" s="15">
        <v>0</v>
      </c>
    </row>
    <row r="171" spans="1:10" x14ac:dyDescent="0.35">
      <c r="A171" s="18" t="s">
        <v>36</v>
      </c>
      <c r="B171" s="15">
        <v>0</v>
      </c>
      <c r="C171" s="15">
        <v>0</v>
      </c>
      <c r="D171" s="15">
        <v>0</v>
      </c>
      <c r="E171" s="16"/>
      <c r="F171" s="15">
        <v>0</v>
      </c>
      <c r="G171" s="15">
        <v>0</v>
      </c>
      <c r="H171" s="16"/>
      <c r="I171" s="15">
        <v>0</v>
      </c>
      <c r="J171" s="15">
        <v>0</v>
      </c>
    </row>
    <row r="172" spans="1:10" x14ac:dyDescent="0.35">
      <c r="A172" s="19" t="s">
        <v>37</v>
      </c>
      <c r="B172" s="15">
        <v>0</v>
      </c>
      <c r="C172" s="15">
        <v>0</v>
      </c>
      <c r="D172" s="15">
        <v>0</v>
      </c>
      <c r="E172" s="16"/>
      <c r="F172" s="15">
        <v>0</v>
      </c>
      <c r="G172" s="15">
        <v>0</v>
      </c>
      <c r="H172" s="16"/>
      <c r="I172" s="15">
        <v>0</v>
      </c>
      <c r="J172" s="15">
        <v>0</v>
      </c>
    </row>
    <row r="173" spans="1:10" x14ac:dyDescent="0.35">
      <c r="A173" s="19" t="s">
        <v>38</v>
      </c>
      <c r="B173" s="15">
        <v>0</v>
      </c>
      <c r="C173" s="15">
        <v>0</v>
      </c>
      <c r="D173" s="15">
        <v>0</v>
      </c>
      <c r="E173" s="16"/>
      <c r="F173" s="15">
        <v>0</v>
      </c>
      <c r="G173" s="15">
        <v>0</v>
      </c>
      <c r="H173" s="16"/>
      <c r="I173" s="15">
        <v>0</v>
      </c>
      <c r="J173" s="15">
        <v>0</v>
      </c>
    </row>
    <row r="174" spans="1:10" x14ac:dyDescent="0.35">
      <c r="A174" s="18" t="s">
        <v>56</v>
      </c>
      <c r="B174" s="15">
        <v>0</v>
      </c>
      <c r="C174" s="15">
        <v>0</v>
      </c>
      <c r="D174" s="15">
        <v>0</v>
      </c>
      <c r="E174" s="16"/>
      <c r="F174" s="15">
        <v>0</v>
      </c>
      <c r="G174" s="15">
        <v>0</v>
      </c>
      <c r="H174" s="16"/>
      <c r="I174" s="15">
        <v>0</v>
      </c>
      <c r="J174" s="15">
        <v>0</v>
      </c>
    </row>
    <row r="175" spans="1:10" x14ac:dyDescent="0.35">
      <c r="A175" s="18" t="s">
        <v>39</v>
      </c>
      <c r="B175" s="15">
        <v>0</v>
      </c>
      <c r="C175" s="15">
        <v>0</v>
      </c>
      <c r="D175" s="15">
        <v>0</v>
      </c>
      <c r="E175" s="16"/>
      <c r="F175" s="15">
        <v>0</v>
      </c>
      <c r="G175" s="15">
        <v>0</v>
      </c>
      <c r="H175" s="16"/>
      <c r="I175" s="15">
        <v>0</v>
      </c>
      <c r="J175" s="15">
        <v>0</v>
      </c>
    </row>
    <row r="176" spans="1:10" x14ac:dyDescent="0.35">
      <c r="A176" s="20" t="s">
        <v>40</v>
      </c>
      <c r="B176" s="15">
        <v>0</v>
      </c>
      <c r="C176" s="15">
        <v>0</v>
      </c>
      <c r="D176" s="15">
        <v>0</v>
      </c>
      <c r="E176" s="16"/>
      <c r="F176" s="15">
        <v>0</v>
      </c>
      <c r="G176" s="15">
        <v>0</v>
      </c>
      <c r="H176" s="16"/>
      <c r="I176" s="15">
        <v>0</v>
      </c>
      <c r="J176" s="15">
        <v>0</v>
      </c>
    </row>
    <row r="177" spans="1:10" x14ac:dyDescent="0.35">
      <c r="A177" s="11" t="s">
        <v>64</v>
      </c>
      <c r="B177" s="29" vm="688">
        <v>2757.72990609</v>
      </c>
      <c r="C177" s="29" vm="688">
        <v>2757.72990609</v>
      </c>
      <c r="D177" s="29" vm="1733">
        <v>4517.8015096699992</v>
      </c>
      <c r="E177" s="30"/>
      <c r="F177" s="29">
        <v>-147.96331051599918</v>
      </c>
      <c r="G177" s="29">
        <v>1760.0716035799992</v>
      </c>
      <c r="H177" s="30"/>
      <c r="I177" s="29">
        <v>1129.0003211440005</v>
      </c>
      <c r="J177" s="29">
        <v>2053.7926850659987</v>
      </c>
    </row>
    <row r="178" spans="1:10" s="31" customFormat="1" x14ac:dyDescent="0.35">
      <c r="A178" s="22" t="s">
        <v>65</v>
      </c>
      <c r="B178" s="29" vm="689">
        <v>2199.0789060900001</v>
      </c>
      <c r="C178" s="29" vm="689">
        <v>2199.0789060900001</v>
      </c>
      <c r="D178" s="29" vm="1734">
        <v>1672.9015096700002</v>
      </c>
      <c r="E178" s="30"/>
      <c r="F178" s="29">
        <v>956.62828747799983</v>
      </c>
      <c r="G178" s="29">
        <v>-526.17739641999992</v>
      </c>
      <c r="H178" s="30"/>
      <c r="I178" s="29">
        <v>1007.6177763179999</v>
      </c>
      <c r="J178" s="29">
        <v>519.07449007200034</v>
      </c>
    </row>
    <row r="179" spans="1:10" x14ac:dyDescent="0.35">
      <c r="A179" s="22" t="s">
        <v>66</v>
      </c>
      <c r="B179" s="29" vm="690">
        <v>558.65099999999995</v>
      </c>
      <c r="C179" s="29" vm="690">
        <v>558.65099999999995</v>
      </c>
      <c r="D179" s="29" vm="1735">
        <v>2844.9</v>
      </c>
      <c r="E179" s="30"/>
      <c r="F179" s="29">
        <v>-1104.5915979940003</v>
      </c>
      <c r="G179" s="29">
        <v>2286.2490000000003</v>
      </c>
      <c r="H179" s="30"/>
      <c r="I179" s="29">
        <v>121.38254482599996</v>
      </c>
      <c r="J179" s="29">
        <v>1534.7181949940002</v>
      </c>
    </row>
    <row r="180" spans="1:10" x14ac:dyDescent="0.35">
      <c r="A180" s="19" t="s">
        <v>67</v>
      </c>
      <c r="B180" s="15" vm="691">
        <v>558.65099999999995</v>
      </c>
      <c r="C180" s="15" vm="691">
        <v>558.65099999999995</v>
      </c>
      <c r="D180" s="15" vm="1736">
        <v>2844.9</v>
      </c>
      <c r="E180" s="16"/>
      <c r="F180" s="15">
        <v>-1104.5915979940003</v>
      </c>
      <c r="G180" s="15">
        <v>2286.2490000000003</v>
      </c>
      <c r="H180" s="16"/>
      <c r="I180" s="15">
        <v>121.48054482599991</v>
      </c>
      <c r="J180" s="15">
        <v>1534.7181949940002</v>
      </c>
    </row>
    <row r="181" spans="1:10" x14ac:dyDescent="0.35">
      <c r="A181" s="19" t="s">
        <v>68</v>
      </c>
      <c r="B181" s="15">
        <v>0</v>
      </c>
      <c r="C181" s="15">
        <v>0</v>
      </c>
      <c r="D181" s="15">
        <v>0</v>
      </c>
      <c r="E181" s="16"/>
      <c r="F181" s="15">
        <v>0</v>
      </c>
      <c r="G181" s="15">
        <v>0</v>
      </c>
      <c r="H181" s="16"/>
      <c r="I181" s="15">
        <v>-9.8000000000000004E-2</v>
      </c>
      <c r="J181" s="15">
        <v>0</v>
      </c>
    </row>
    <row r="182" spans="1:10" x14ac:dyDescent="0.35">
      <c r="A182" s="9" t="s">
        <v>69</v>
      </c>
      <c r="B182" s="29" vm="692">
        <v>0</v>
      </c>
      <c r="C182" s="29" vm="692">
        <v>0</v>
      </c>
      <c r="D182" s="29" vm="1737">
        <v>0</v>
      </c>
      <c r="E182" s="30"/>
      <c r="F182" s="29">
        <v>0</v>
      </c>
      <c r="G182" s="29">
        <v>0</v>
      </c>
      <c r="H182" s="30"/>
      <c r="I182" s="29">
        <v>0</v>
      </c>
      <c r="J182" s="29">
        <v>0</v>
      </c>
    </row>
    <row r="183" spans="1:10" x14ac:dyDescent="0.35">
      <c r="A183" s="19"/>
      <c r="B183" s="15"/>
      <c r="C183" s="15"/>
      <c r="D183" s="15"/>
      <c r="E183" s="16"/>
      <c r="F183" s="15"/>
      <c r="G183" s="15"/>
      <c r="H183" s="16"/>
      <c r="I183" s="15"/>
      <c r="J183" s="15"/>
    </row>
    <row r="184" spans="1:10" x14ac:dyDescent="0.35">
      <c r="A184" s="9" t="s">
        <v>70</v>
      </c>
      <c r="B184" s="29" vm="693">
        <v>550378.11079889396</v>
      </c>
      <c r="C184" s="29" vm="693">
        <v>550378.11079889396</v>
      </c>
      <c r="D184" s="29" vm="1738">
        <v>579641.04758419178</v>
      </c>
      <c r="E184" s="30"/>
      <c r="F184" s="29">
        <v>27578.477760326059</v>
      </c>
      <c r="G184" s="29">
        <v>29262.936785297818</v>
      </c>
      <c r="H184" s="30"/>
      <c r="I184" s="29">
        <v>-20832.661665284832</v>
      </c>
      <c r="J184" s="29">
        <v>74030.772961276758</v>
      </c>
    </row>
    <row r="185" spans="1:10" x14ac:dyDescent="0.35">
      <c r="A185" s="11" t="s">
        <v>12</v>
      </c>
      <c r="B185" s="29">
        <v>0</v>
      </c>
      <c r="C185" s="29">
        <v>0</v>
      </c>
      <c r="D185" s="29">
        <v>0</v>
      </c>
      <c r="E185" s="30"/>
      <c r="F185" s="29">
        <v>0</v>
      </c>
      <c r="G185" s="29">
        <v>0</v>
      </c>
      <c r="H185" s="30"/>
      <c r="I185" s="29">
        <v>0</v>
      </c>
      <c r="J185" s="29">
        <v>0</v>
      </c>
    </row>
    <row r="186" spans="1:10" x14ac:dyDescent="0.35">
      <c r="A186" s="12" t="s">
        <v>71</v>
      </c>
      <c r="B186" s="29">
        <v>0</v>
      </c>
      <c r="C186" s="29">
        <v>0</v>
      </c>
      <c r="D186" s="29">
        <v>0</v>
      </c>
      <c r="E186" s="30"/>
      <c r="F186" s="29">
        <v>0</v>
      </c>
      <c r="G186" s="29">
        <v>0</v>
      </c>
      <c r="H186" s="30"/>
      <c r="I186" s="29">
        <v>0</v>
      </c>
      <c r="J186" s="29">
        <v>0</v>
      </c>
    </row>
    <row r="187" spans="1:10" x14ac:dyDescent="0.35">
      <c r="A187" s="23" t="s">
        <v>72</v>
      </c>
      <c r="B187" s="15">
        <v>0</v>
      </c>
      <c r="C187" s="15">
        <v>0</v>
      </c>
      <c r="D187" s="15">
        <v>0</v>
      </c>
      <c r="E187" s="16"/>
      <c r="F187" s="15">
        <v>0</v>
      </c>
      <c r="G187" s="15">
        <v>0</v>
      </c>
      <c r="H187" s="16"/>
      <c r="I187" s="15">
        <v>0</v>
      </c>
      <c r="J187" s="15">
        <v>0</v>
      </c>
    </row>
    <row r="188" spans="1:10" x14ac:dyDescent="0.35">
      <c r="A188" s="24" t="s">
        <v>73</v>
      </c>
      <c r="B188" s="15">
        <v>0</v>
      </c>
      <c r="C188" s="15">
        <v>0</v>
      </c>
      <c r="D188" s="15">
        <v>0</v>
      </c>
      <c r="E188" s="16"/>
      <c r="F188" s="15">
        <v>0</v>
      </c>
      <c r="G188" s="15">
        <v>0</v>
      </c>
      <c r="H188" s="16"/>
      <c r="I188" s="15">
        <v>0</v>
      </c>
      <c r="J188" s="15">
        <v>0</v>
      </c>
    </row>
    <row r="189" spans="1:10" x14ac:dyDescent="0.35">
      <c r="A189" s="24" t="s">
        <v>74</v>
      </c>
      <c r="B189" s="15">
        <v>0</v>
      </c>
      <c r="C189" s="15">
        <v>0</v>
      </c>
      <c r="D189" s="15">
        <v>0</v>
      </c>
      <c r="E189" s="16"/>
      <c r="F189" s="15">
        <v>0</v>
      </c>
      <c r="G189" s="15">
        <v>0</v>
      </c>
      <c r="H189" s="16"/>
      <c r="I189" s="15">
        <v>0</v>
      </c>
      <c r="J189" s="15">
        <v>0</v>
      </c>
    </row>
    <row r="190" spans="1:10" x14ac:dyDescent="0.35">
      <c r="A190" s="23" t="s">
        <v>75</v>
      </c>
      <c r="B190" s="29">
        <v>0</v>
      </c>
      <c r="C190" s="29">
        <v>0</v>
      </c>
      <c r="D190" s="29">
        <v>0</v>
      </c>
      <c r="E190" s="30"/>
      <c r="F190" s="29">
        <v>0</v>
      </c>
      <c r="G190" s="29">
        <v>0</v>
      </c>
      <c r="H190" s="30"/>
      <c r="I190" s="29">
        <v>0</v>
      </c>
      <c r="J190" s="29">
        <v>0</v>
      </c>
    </row>
    <row r="191" spans="1:10" x14ac:dyDescent="0.35">
      <c r="A191" s="24" t="s">
        <v>73</v>
      </c>
      <c r="B191" s="15">
        <v>0</v>
      </c>
      <c r="C191" s="15">
        <v>0</v>
      </c>
      <c r="D191" s="15">
        <v>0</v>
      </c>
      <c r="E191" s="16"/>
      <c r="F191" s="15">
        <v>0</v>
      </c>
      <c r="G191" s="15">
        <v>0</v>
      </c>
      <c r="H191" s="16"/>
      <c r="I191" s="15">
        <v>0</v>
      </c>
      <c r="J191" s="15">
        <v>0</v>
      </c>
    </row>
    <row r="192" spans="1:10" x14ac:dyDescent="0.35">
      <c r="A192" s="24" t="s">
        <v>74</v>
      </c>
      <c r="B192" s="15">
        <v>0</v>
      </c>
      <c r="C192" s="15">
        <v>0</v>
      </c>
      <c r="D192" s="15">
        <v>0</v>
      </c>
      <c r="E192" s="16"/>
      <c r="F192" s="15">
        <v>0</v>
      </c>
      <c r="G192" s="15">
        <v>0</v>
      </c>
      <c r="H192" s="16"/>
      <c r="I192" s="15">
        <v>0</v>
      </c>
      <c r="J192" s="15">
        <v>0</v>
      </c>
    </row>
    <row r="193" spans="1:10" x14ac:dyDescent="0.35">
      <c r="A193" s="23" t="s">
        <v>76</v>
      </c>
      <c r="B193" s="29">
        <v>0</v>
      </c>
      <c r="C193" s="29">
        <v>0</v>
      </c>
      <c r="D193" s="29">
        <v>0</v>
      </c>
      <c r="E193" s="30"/>
      <c r="F193" s="29">
        <v>0</v>
      </c>
      <c r="G193" s="29">
        <v>0</v>
      </c>
      <c r="H193" s="30"/>
      <c r="I193" s="29">
        <v>0</v>
      </c>
      <c r="J193" s="29">
        <v>0</v>
      </c>
    </row>
    <row r="194" spans="1:10" x14ac:dyDescent="0.35">
      <c r="A194" s="24" t="s">
        <v>73</v>
      </c>
      <c r="B194" s="15">
        <v>0</v>
      </c>
      <c r="C194" s="15">
        <v>0</v>
      </c>
      <c r="D194" s="15">
        <v>0</v>
      </c>
      <c r="E194" s="16"/>
      <c r="F194" s="15">
        <v>0</v>
      </c>
      <c r="G194" s="15">
        <v>0</v>
      </c>
      <c r="H194" s="16"/>
      <c r="I194" s="15">
        <v>0</v>
      </c>
      <c r="J194" s="15">
        <v>0</v>
      </c>
    </row>
    <row r="195" spans="1:10" x14ac:dyDescent="0.35">
      <c r="A195" s="24" t="s">
        <v>74</v>
      </c>
      <c r="B195" s="15">
        <v>0</v>
      </c>
      <c r="C195" s="15">
        <v>0</v>
      </c>
      <c r="D195" s="15">
        <v>0</v>
      </c>
      <c r="E195" s="16"/>
      <c r="F195" s="15">
        <v>0</v>
      </c>
      <c r="G195" s="15">
        <v>0</v>
      </c>
      <c r="H195" s="16"/>
      <c r="I195" s="15">
        <v>0</v>
      </c>
      <c r="J195" s="15">
        <v>0</v>
      </c>
    </row>
    <row r="196" spans="1:10" x14ac:dyDescent="0.35">
      <c r="A196" s="12" t="s">
        <v>77</v>
      </c>
      <c r="B196" s="29">
        <v>0</v>
      </c>
      <c r="C196" s="29">
        <v>0</v>
      </c>
      <c r="D196" s="29">
        <v>0</v>
      </c>
      <c r="E196" s="30"/>
      <c r="F196" s="29">
        <v>0</v>
      </c>
      <c r="G196" s="29">
        <v>0</v>
      </c>
      <c r="H196" s="30"/>
      <c r="I196" s="29">
        <v>0</v>
      </c>
      <c r="J196" s="29">
        <v>0</v>
      </c>
    </row>
    <row r="197" spans="1:10" x14ac:dyDescent="0.35">
      <c r="A197" s="23" t="s">
        <v>78</v>
      </c>
      <c r="B197" s="29">
        <v>0</v>
      </c>
      <c r="C197" s="29">
        <v>0</v>
      </c>
      <c r="D197" s="29">
        <v>0</v>
      </c>
      <c r="E197" s="30"/>
      <c r="F197" s="29">
        <v>0</v>
      </c>
      <c r="G197" s="29">
        <v>0</v>
      </c>
      <c r="H197" s="30"/>
      <c r="I197" s="29">
        <v>0</v>
      </c>
      <c r="J197" s="29">
        <v>0</v>
      </c>
    </row>
    <row r="198" spans="1:10" x14ac:dyDescent="0.35">
      <c r="A198" s="20" t="s">
        <v>25</v>
      </c>
      <c r="B198" s="15">
        <v>0</v>
      </c>
      <c r="C198" s="15">
        <v>0</v>
      </c>
      <c r="D198" s="15">
        <v>0</v>
      </c>
      <c r="E198" s="16"/>
      <c r="F198" s="15">
        <v>0</v>
      </c>
      <c r="G198" s="15">
        <v>0</v>
      </c>
      <c r="H198" s="16"/>
      <c r="I198" s="15">
        <v>0</v>
      </c>
      <c r="J198" s="15">
        <v>0</v>
      </c>
    </row>
    <row r="199" spans="1:10" x14ac:dyDescent="0.35">
      <c r="A199" s="18" t="s">
        <v>26</v>
      </c>
      <c r="B199" s="15">
        <v>0</v>
      </c>
      <c r="C199" s="15">
        <v>0</v>
      </c>
      <c r="D199" s="15">
        <v>0</v>
      </c>
      <c r="E199" s="16"/>
      <c r="F199" s="15">
        <v>0</v>
      </c>
      <c r="G199" s="15">
        <v>0</v>
      </c>
      <c r="H199" s="16"/>
      <c r="I199" s="15">
        <v>0</v>
      </c>
      <c r="J199" s="15">
        <v>0</v>
      </c>
    </row>
    <row r="200" spans="1:10" x14ac:dyDescent="0.35">
      <c r="A200" s="18" t="s">
        <v>27</v>
      </c>
      <c r="B200" s="15">
        <v>0</v>
      </c>
      <c r="C200" s="15">
        <v>0</v>
      </c>
      <c r="D200" s="15">
        <v>0</v>
      </c>
      <c r="E200" s="16"/>
      <c r="F200" s="15">
        <v>0</v>
      </c>
      <c r="G200" s="15">
        <v>0</v>
      </c>
      <c r="H200" s="16"/>
      <c r="I200" s="15">
        <v>0</v>
      </c>
      <c r="J200" s="15">
        <v>0</v>
      </c>
    </row>
    <row r="201" spans="1:10" x14ac:dyDescent="0.35">
      <c r="A201" s="19" t="s">
        <v>16</v>
      </c>
      <c r="B201" s="15">
        <v>0</v>
      </c>
      <c r="C201" s="15">
        <v>0</v>
      </c>
      <c r="D201" s="15">
        <v>0</v>
      </c>
      <c r="E201" s="16"/>
      <c r="F201" s="15">
        <v>0</v>
      </c>
      <c r="G201" s="15">
        <v>0</v>
      </c>
      <c r="H201" s="16"/>
      <c r="I201" s="15">
        <v>0</v>
      </c>
      <c r="J201" s="15">
        <v>0</v>
      </c>
    </row>
    <row r="202" spans="1:10" x14ac:dyDescent="0.35">
      <c r="A202" s="19" t="s">
        <v>29</v>
      </c>
      <c r="B202" s="15">
        <v>0</v>
      </c>
      <c r="C202" s="15">
        <v>0</v>
      </c>
      <c r="D202" s="15">
        <v>0</v>
      </c>
      <c r="E202" s="16"/>
      <c r="F202" s="15">
        <v>0</v>
      </c>
      <c r="G202" s="15">
        <v>0</v>
      </c>
      <c r="H202" s="16"/>
      <c r="I202" s="15">
        <v>0</v>
      </c>
      <c r="J202" s="15">
        <v>0</v>
      </c>
    </row>
    <row r="203" spans="1:10" x14ac:dyDescent="0.35">
      <c r="A203" s="19" t="s">
        <v>30</v>
      </c>
      <c r="B203" s="15">
        <v>0</v>
      </c>
      <c r="C203" s="15">
        <v>0</v>
      </c>
      <c r="D203" s="15">
        <v>0</v>
      </c>
      <c r="E203" s="16"/>
      <c r="F203" s="15">
        <v>0</v>
      </c>
      <c r="G203" s="15">
        <v>0</v>
      </c>
      <c r="H203" s="16"/>
      <c r="I203" s="15">
        <v>0</v>
      </c>
      <c r="J203" s="15">
        <v>0</v>
      </c>
    </row>
    <row r="204" spans="1:10" x14ac:dyDescent="0.35">
      <c r="A204" s="19" t="s">
        <v>31</v>
      </c>
      <c r="B204" s="15">
        <v>0</v>
      </c>
      <c r="C204" s="15">
        <v>0</v>
      </c>
      <c r="D204" s="15">
        <v>0</v>
      </c>
      <c r="E204" s="16"/>
      <c r="F204" s="15">
        <v>0</v>
      </c>
      <c r="G204" s="15">
        <v>0</v>
      </c>
      <c r="H204" s="16"/>
      <c r="I204" s="15">
        <v>0</v>
      </c>
      <c r="J204" s="15">
        <v>0</v>
      </c>
    </row>
    <row r="205" spans="1:10" x14ac:dyDescent="0.35">
      <c r="A205" s="19" t="s">
        <v>33</v>
      </c>
      <c r="B205" s="15">
        <v>0</v>
      </c>
      <c r="C205" s="15">
        <v>0</v>
      </c>
      <c r="D205" s="15">
        <v>0</v>
      </c>
      <c r="E205" s="16"/>
      <c r="F205" s="15">
        <v>0</v>
      </c>
      <c r="G205" s="15">
        <v>0</v>
      </c>
      <c r="H205" s="16"/>
      <c r="I205" s="15">
        <v>0</v>
      </c>
      <c r="J205" s="15">
        <v>0</v>
      </c>
    </row>
    <row r="206" spans="1:10" x14ac:dyDescent="0.35">
      <c r="A206" s="19" t="s">
        <v>34</v>
      </c>
      <c r="B206" s="15">
        <v>0</v>
      </c>
      <c r="C206" s="15">
        <v>0</v>
      </c>
      <c r="D206" s="15">
        <v>0</v>
      </c>
      <c r="E206" s="16"/>
      <c r="F206" s="15">
        <v>0</v>
      </c>
      <c r="G206" s="15">
        <v>0</v>
      </c>
      <c r="H206" s="16"/>
      <c r="I206" s="15">
        <v>0</v>
      </c>
      <c r="J206" s="15">
        <v>0</v>
      </c>
    </row>
    <row r="207" spans="1:10" x14ac:dyDescent="0.35">
      <c r="A207" s="19" t="s">
        <v>35</v>
      </c>
      <c r="B207" s="15">
        <v>0</v>
      </c>
      <c r="C207" s="15">
        <v>0</v>
      </c>
      <c r="D207" s="15">
        <v>0</v>
      </c>
      <c r="E207" s="16"/>
      <c r="F207" s="15">
        <v>0</v>
      </c>
      <c r="G207" s="15">
        <v>0</v>
      </c>
      <c r="H207" s="16"/>
      <c r="I207" s="15">
        <v>0</v>
      </c>
      <c r="J207" s="15">
        <v>0</v>
      </c>
    </row>
    <row r="208" spans="1:10" x14ac:dyDescent="0.35">
      <c r="A208" s="19" t="s">
        <v>55</v>
      </c>
      <c r="B208" s="15">
        <v>0</v>
      </c>
      <c r="C208" s="15">
        <v>0</v>
      </c>
      <c r="D208" s="15">
        <v>0</v>
      </c>
      <c r="E208" s="16"/>
      <c r="F208" s="15">
        <v>0</v>
      </c>
      <c r="G208" s="15">
        <v>0</v>
      </c>
      <c r="H208" s="16"/>
      <c r="I208" s="15">
        <v>0</v>
      </c>
      <c r="J208" s="15">
        <v>0</v>
      </c>
    </row>
    <row r="209" spans="1:10" x14ac:dyDescent="0.35">
      <c r="A209" s="18" t="s">
        <v>36</v>
      </c>
      <c r="B209" s="15">
        <v>0</v>
      </c>
      <c r="C209" s="15">
        <v>0</v>
      </c>
      <c r="D209" s="15">
        <v>0</v>
      </c>
      <c r="E209" s="16"/>
      <c r="F209" s="15">
        <v>0</v>
      </c>
      <c r="G209" s="15">
        <v>0</v>
      </c>
      <c r="H209" s="16"/>
      <c r="I209" s="15">
        <v>0</v>
      </c>
      <c r="J209" s="15">
        <v>0</v>
      </c>
    </row>
    <row r="210" spans="1:10" x14ac:dyDescent="0.35">
      <c r="A210" s="19" t="s">
        <v>37</v>
      </c>
      <c r="B210" s="15">
        <v>0</v>
      </c>
      <c r="C210" s="15">
        <v>0</v>
      </c>
      <c r="D210" s="15">
        <v>0</v>
      </c>
      <c r="E210" s="16"/>
      <c r="F210" s="15">
        <v>0</v>
      </c>
      <c r="G210" s="15">
        <v>0</v>
      </c>
      <c r="H210" s="16"/>
      <c r="I210" s="15">
        <v>0</v>
      </c>
      <c r="J210" s="15">
        <v>0</v>
      </c>
    </row>
    <row r="211" spans="1:10" x14ac:dyDescent="0.35">
      <c r="A211" s="19" t="s">
        <v>38</v>
      </c>
      <c r="B211" s="15">
        <v>0</v>
      </c>
      <c r="C211" s="15">
        <v>0</v>
      </c>
      <c r="D211" s="15">
        <v>0</v>
      </c>
      <c r="E211" s="16"/>
      <c r="F211" s="15">
        <v>0</v>
      </c>
      <c r="G211" s="15">
        <v>0</v>
      </c>
      <c r="H211" s="16"/>
      <c r="I211" s="15">
        <v>0</v>
      </c>
      <c r="J211" s="15">
        <v>0</v>
      </c>
    </row>
    <row r="212" spans="1:10" x14ac:dyDescent="0.35">
      <c r="A212" s="20" t="s">
        <v>40</v>
      </c>
      <c r="B212" s="15">
        <v>0</v>
      </c>
      <c r="C212" s="15">
        <v>0</v>
      </c>
      <c r="D212" s="15">
        <v>0</v>
      </c>
      <c r="E212" s="16"/>
      <c r="F212" s="15">
        <v>0</v>
      </c>
      <c r="G212" s="15">
        <v>0</v>
      </c>
      <c r="H212" s="16"/>
      <c r="I212" s="15">
        <v>0</v>
      </c>
      <c r="J212" s="15">
        <v>0</v>
      </c>
    </row>
    <row r="213" spans="1:10" x14ac:dyDescent="0.35">
      <c r="A213" s="23" t="s">
        <v>79</v>
      </c>
      <c r="B213" s="29">
        <v>0</v>
      </c>
      <c r="C213" s="29">
        <v>0</v>
      </c>
      <c r="D213" s="29">
        <v>0</v>
      </c>
      <c r="E213" s="30"/>
      <c r="F213" s="29">
        <v>0</v>
      </c>
      <c r="G213" s="29">
        <v>0</v>
      </c>
      <c r="H213" s="30"/>
      <c r="I213" s="29">
        <v>0</v>
      </c>
      <c r="J213" s="29">
        <v>0</v>
      </c>
    </row>
    <row r="214" spans="1:10" x14ac:dyDescent="0.35">
      <c r="A214" s="20" t="s">
        <v>25</v>
      </c>
      <c r="B214" s="15">
        <v>0</v>
      </c>
      <c r="C214" s="15">
        <v>0</v>
      </c>
      <c r="D214" s="15">
        <v>0</v>
      </c>
      <c r="E214" s="16"/>
      <c r="F214" s="15">
        <v>0</v>
      </c>
      <c r="G214" s="15">
        <v>0</v>
      </c>
      <c r="H214" s="16"/>
      <c r="I214" s="15">
        <v>0</v>
      </c>
      <c r="J214" s="15">
        <v>0</v>
      </c>
    </row>
    <row r="215" spans="1:10" x14ac:dyDescent="0.35">
      <c r="A215" s="18" t="s">
        <v>26</v>
      </c>
      <c r="B215" s="15">
        <v>0</v>
      </c>
      <c r="C215" s="15">
        <v>0</v>
      </c>
      <c r="D215" s="15">
        <v>0</v>
      </c>
      <c r="E215" s="16"/>
      <c r="F215" s="15">
        <v>0</v>
      </c>
      <c r="G215" s="15">
        <v>0</v>
      </c>
      <c r="H215" s="16"/>
      <c r="I215" s="15">
        <v>0</v>
      </c>
      <c r="J215" s="15">
        <v>0</v>
      </c>
    </row>
    <row r="216" spans="1:10" x14ac:dyDescent="0.35">
      <c r="A216" s="19" t="s">
        <v>27</v>
      </c>
      <c r="B216" s="15">
        <v>0</v>
      </c>
      <c r="C216" s="15">
        <v>0</v>
      </c>
      <c r="D216" s="15">
        <v>0</v>
      </c>
      <c r="E216" s="16"/>
      <c r="F216" s="15">
        <v>0</v>
      </c>
      <c r="G216" s="15">
        <v>0</v>
      </c>
      <c r="H216" s="16"/>
      <c r="I216" s="15">
        <v>0</v>
      </c>
      <c r="J216" s="15">
        <v>0</v>
      </c>
    </row>
    <row r="217" spans="1:10" x14ac:dyDescent="0.35">
      <c r="A217" s="19" t="s">
        <v>16</v>
      </c>
      <c r="B217" s="15">
        <v>0</v>
      </c>
      <c r="C217" s="15">
        <v>0</v>
      </c>
      <c r="D217" s="15">
        <v>0</v>
      </c>
      <c r="E217" s="16"/>
      <c r="F217" s="15">
        <v>0</v>
      </c>
      <c r="G217" s="15">
        <v>0</v>
      </c>
      <c r="H217" s="16"/>
      <c r="I217" s="15">
        <v>0</v>
      </c>
      <c r="J217" s="15">
        <v>0</v>
      </c>
    </row>
    <row r="218" spans="1:10" x14ac:dyDescent="0.35">
      <c r="A218" s="19" t="s">
        <v>29</v>
      </c>
      <c r="B218" s="15">
        <v>0</v>
      </c>
      <c r="C218" s="15">
        <v>0</v>
      </c>
      <c r="D218" s="15">
        <v>0</v>
      </c>
      <c r="E218" s="16"/>
      <c r="F218" s="15">
        <v>0</v>
      </c>
      <c r="G218" s="15">
        <v>0</v>
      </c>
      <c r="H218" s="16"/>
      <c r="I218" s="15">
        <v>0</v>
      </c>
      <c r="J218" s="15">
        <v>0</v>
      </c>
    </row>
    <row r="219" spans="1:10" x14ac:dyDescent="0.35">
      <c r="A219" s="19" t="s">
        <v>30</v>
      </c>
      <c r="B219" s="15">
        <v>0</v>
      </c>
      <c r="C219" s="15">
        <v>0</v>
      </c>
      <c r="D219" s="15">
        <v>0</v>
      </c>
      <c r="E219" s="16"/>
      <c r="F219" s="15">
        <v>0</v>
      </c>
      <c r="G219" s="15">
        <v>0</v>
      </c>
      <c r="H219" s="16"/>
      <c r="I219" s="15">
        <v>0</v>
      </c>
      <c r="J219" s="15">
        <v>0</v>
      </c>
    </row>
    <row r="220" spans="1:10" x14ac:dyDescent="0.35">
      <c r="A220" s="19" t="s">
        <v>31</v>
      </c>
      <c r="B220" s="15">
        <v>0</v>
      </c>
      <c r="C220" s="15">
        <v>0</v>
      </c>
      <c r="D220" s="15">
        <v>0</v>
      </c>
      <c r="E220" s="16"/>
      <c r="F220" s="15">
        <v>0</v>
      </c>
      <c r="G220" s="15">
        <v>0</v>
      </c>
      <c r="H220" s="16"/>
      <c r="I220" s="15">
        <v>0</v>
      </c>
      <c r="J220" s="15">
        <v>0</v>
      </c>
    </row>
    <row r="221" spans="1:10" x14ac:dyDescent="0.35">
      <c r="A221" s="19" t="s">
        <v>33</v>
      </c>
      <c r="B221" s="15">
        <v>0</v>
      </c>
      <c r="C221" s="15">
        <v>0</v>
      </c>
      <c r="D221" s="15">
        <v>0</v>
      </c>
      <c r="E221" s="16"/>
      <c r="F221" s="15">
        <v>0</v>
      </c>
      <c r="G221" s="15">
        <v>0</v>
      </c>
      <c r="H221" s="16"/>
      <c r="I221" s="15">
        <v>0</v>
      </c>
      <c r="J221" s="15">
        <v>0</v>
      </c>
    </row>
    <row r="222" spans="1:10" x14ac:dyDescent="0.35">
      <c r="A222" s="19" t="s">
        <v>34</v>
      </c>
      <c r="B222" s="15">
        <v>0</v>
      </c>
      <c r="C222" s="15">
        <v>0</v>
      </c>
      <c r="D222" s="15">
        <v>0</v>
      </c>
      <c r="E222" s="16"/>
      <c r="F222" s="15">
        <v>0</v>
      </c>
      <c r="G222" s="15">
        <v>0</v>
      </c>
      <c r="H222" s="16"/>
      <c r="I222" s="15">
        <v>0</v>
      </c>
      <c r="J222" s="15">
        <v>0</v>
      </c>
    </row>
    <row r="223" spans="1:10" x14ac:dyDescent="0.35">
      <c r="A223" s="19" t="s">
        <v>35</v>
      </c>
      <c r="B223" s="15">
        <v>0</v>
      </c>
      <c r="C223" s="15">
        <v>0</v>
      </c>
      <c r="D223" s="15">
        <v>0</v>
      </c>
      <c r="E223" s="16"/>
      <c r="F223" s="15">
        <v>0</v>
      </c>
      <c r="G223" s="15">
        <v>0</v>
      </c>
      <c r="H223" s="16"/>
      <c r="I223" s="15">
        <v>0</v>
      </c>
      <c r="J223" s="15">
        <v>0</v>
      </c>
    </row>
    <row r="224" spans="1:10" x14ac:dyDescent="0.35">
      <c r="A224" s="19" t="s">
        <v>55</v>
      </c>
      <c r="B224" s="15">
        <v>0</v>
      </c>
      <c r="C224" s="15">
        <v>0</v>
      </c>
      <c r="D224" s="15">
        <v>0</v>
      </c>
      <c r="E224" s="16"/>
      <c r="F224" s="15">
        <v>0</v>
      </c>
      <c r="G224" s="15">
        <v>0</v>
      </c>
      <c r="H224" s="16"/>
      <c r="I224" s="15">
        <v>0</v>
      </c>
      <c r="J224" s="15">
        <v>0</v>
      </c>
    </row>
    <row r="225" spans="1:10" x14ac:dyDescent="0.35">
      <c r="A225" s="18" t="s">
        <v>36</v>
      </c>
      <c r="B225" s="15">
        <v>0</v>
      </c>
      <c r="C225" s="15">
        <v>0</v>
      </c>
      <c r="D225" s="15">
        <v>0</v>
      </c>
      <c r="E225" s="16"/>
      <c r="F225" s="15">
        <v>0</v>
      </c>
      <c r="G225" s="15">
        <v>0</v>
      </c>
      <c r="H225" s="16"/>
      <c r="I225" s="15">
        <v>0</v>
      </c>
      <c r="J225" s="15">
        <v>0</v>
      </c>
    </row>
    <row r="226" spans="1:10" x14ac:dyDescent="0.35">
      <c r="A226" s="19" t="s">
        <v>37</v>
      </c>
      <c r="B226" s="15">
        <v>0</v>
      </c>
      <c r="C226" s="15">
        <v>0</v>
      </c>
      <c r="D226" s="15">
        <v>0</v>
      </c>
      <c r="E226" s="16"/>
      <c r="F226" s="15">
        <v>0</v>
      </c>
      <c r="G226" s="15">
        <v>0</v>
      </c>
      <c r="H226" s="16"/>
      <c r="I226" s="15">
        <v>0</v>
      </c>
      <c r="J226" s="15">
        <v>0</v>
      </c>
    </row>
    <row r="227" spans="1:10" x14ac:dyDescent="0.35">
      <c r="A227" s="19" t="s">
        <v>38</v>
      </c>
      <c r="B227" s="15">
        <v>0</v>
      </c>
      <c r="C227" s="15">
        <v>0</v>
      </c>
      <c r="D227" s="15">
        <v>0</v>
      </c>
      <c r="E227" s="16"/>
      <c r="F227" s="15">
        <v>0</v>
      </c>
      <c r="G227" s="15">
        <v>0</v>
      </c>
      <c r="H227" s="16"/>
      <c r="I227" s="15">
        <v>0</v>
      </c>
      <c r="J227" s="15">
        <v>0</v>
      </c>
    </row>
    <row r="228" spans="1:10" x14ac:dyDescent="0.35">
      <c r="A228" s="20" t="s">
        <v>40</v>
      </c>
      <c r="B228" s="15">
        <v>0</v>
      </c>
      <c r="C228" s="15">
        <v>0</v>
      </c>
      <c r="D228" s="15">
        <v>0</v>
      </c>
      <c r="E228" s="16"/>
      <c r="F228" s="15">
        <v>0</v>
      </c>
      <c r="G228" s="15">
        <v>0</v>
      </c>
      <c r="H228" s="16"/>
      <c r="I228" s="15">
        <v>0</v>
      </c>
      <c r="J228" s="15">
        <v>0</v>
      </c>
    </row>
    <row r="229" spans="1:10" x14ac:dyDescent="0.35">
      <c r="A229" s="11" t="s">
        <v>57</v>
      </c>
      <c r="B229" s="29" vm="694">
        <v>548540.98962959379</v>
      </c>
      <c r="C229" s="29" vm="694">
        <v>548540.98962959379</v>
      </c>
      <c r="D229" s="29" vm="1739">
        <v>572526.76054883888</v>
      </c>
      <c r="E229" s="30"/>
      <c r="F229" s="29">
        <v>25220.463732899982</v>
      </c>
      <c r="G229" s="29">
        <v>23985.770919245086</v>
      </c>
      <c r="H229" s="30"/>
      <c r="I229" s="29">
        <v>-17556.175820999895</v>
      </c>
      <c r="J229" s="29">
        <v>70679.519993838854</v>
      </c>
    </row>
    <row r="230" spans="1:10" x14ac:dyDescent="0.35">
      <c r="A230" s="11" t="s">
        <v>80</v>
      </c>
      <c r="B230" s="29" vm="1740">
        <v>51.420217000000001</v>
      </c>
      <c r="C230" s="29" vm="1740">
        <v>51.420217000000001</v>
      </c>
      <c r="D230" s="29" vm="1741">
        <v>134.94975670784666</v>
      </c>
      <c r="E230" s="30"/>
      <c r="F230" s="29">
        <v>16.994391999999998</v>
      </c>
      <c r="G230" s="29">
        <v>83.529539707846652</v>
      </c>
      <c r="H230" s="30"/>
      <c r="I230" s="29">
        <v>-76.046945999999991</v>
      </c>
      <c r="J230" s="29">
        <v>72.653859707846664</v>
      </c>
    </row>
    <row r="231" spans="1:10" x14ac:dyDescent="0.35">
      <c r="A231" s="23" t="s">
        <v>61</v>
      </c>
      <c r="B231" s="29">
        <v>0</v>
      </c>
      <c r="C231" s="29">
        <v>0</v>
      </c>
      <c r="D231" s="29">
        <v>0</v>
      </c>
      <c r="E231" s="30"/>
      <c r="F231" s="29">
        <v>0</v>
      </c>
      <c r="G231" s="29">
        <v>0</v>
      </c>
      <c r="H231" s="30"/>
      <c r="I231" s="29">
        <v>0</v>
      </c>
      <c r="J231" s="29">
        <v>0</v>
      </c>
    </row>
    <row r="232" spans="1:10" x14ac:dyDescent="0.35">
      <c r="A232" s="20" t="s">
        <v>25</v>
      </c>
      <c r="B232" s="15">
        <v>0</v>
      </c>
      <c r="C232" s="15">
        <v>0</v>
      </c>
      <c r="D232" s="15">
        <v>0</v>
      </c>
      <c r="E232" s="16"/>
      <c r="F232" s="15">
        <v>0</v>
      </c>
      <c r="G232" s="15">
        <v>0</v>
      </c>
      <c r="H232" s="16"/>
      <c r="I232" s="15">
        <v>0</v>
      </c>
      <c r="J232" s="15">
        <v>0</v>
      </c>
    </row>
    <row r="233" spans="1:10" x14ac:dyDescent="0.35">
      <c r="A233" s="18" t="s">
        <v>26</v>
      </c>
      <c r="B233" s="15">
        <v>0</v>
      </c>
      <c r="C233" s="15">
        <v>0</v>
      </c>
      <c r="D233" s="15">
        <v>0</v>
      </c>
      <c r="E233" s="16"/>
      <c r="F233" s="15">
        <v>0</v>
      </c>
      <c r="G233" s="15">
        <v>0</v>
      </c>
      <c r="H233" s="16"/>
      <c r="I233" s="15">
        <v>0</v>
      </c>
      <c r="J233" s="15">
        <v>0</v>
      </c>
    </row>
    <row r="234" spans="1:10" x14ac:dyDescent="0.35">
      <c r="A234" s="18" t="s">
        <v>27</v>
      </c>
      <c r="B234" s="15">
        <v>0</v>
      </c>
      <c r="C234" s="15">
        <v>0</v>
      </c>
      <c r="D234" s="15">
        <v>0</v>
      </c>
      <c r="E234" s="16"/>
      <c r="F234" s="15">
        <v>0</v>
      </c>
      <c r="G234" s="15">
        <v>0</v>
      </c>
      <c r="H234" s="16"/>
      <c r="I234" s="15">
        <v>0</v>
      </c>
      <c r="J234" s="15">
        <v>0</v>
      </c>
    </row>
    <row r="235" spans="1:10" x14ac:dyDescent="0.35">
      <c r="A235" s="19" t="s">
        <v>16</v>
      </c>
      <c r="B235" s="15">
        <v>0</v>
      </c>
      <c r="C235" s="15">
        <v>0</v>
      </c>
      <c r="D235" s="15">
        <v>0</v>
      </c>
      <c r="E235" s="16"/>
      <c r="F235" s="15">
        <v>0</v>
      </c>
      <c r="G235" s="15">
        <v>0</v>
      </c>
      <c r="H235" s="16"/>
      <c r="I235" s="15">
        <v>0</v>
      </c>
      <c r="J235" s="15">
        <v>0</v>
      </c>
    </row>
    <row r="236" spans="1:10" x14ac:dyDescent="0.35">
      <c r="A236" s="19" t="s">
        <v>42</v>
      </c>
      <c r="B236" s="15">
        <v>0</v>
      </c>
      <c r="C236" s="15">
        <v>0</v>
      </c>
      <c r="D236" s="15">
        <v>0</v>
      </c>
      <c r="E236" s="16"/>
      <c r="F236" s="15">
        <v>0</v>
      </c>
      <c r="G236" s="15">
        <v>0</v>
      </c>
      <c r="H236" s="16"/>
      <c r="I236" s="15">
        <v>0</v>
      </c>
      <c r="J236" s="15">
        <v>0</v>
      </c>
    </row>
    <row r="237" spans="1:10" x14ac:dyDescent="0.35">
      <c r="A237" s="19" t="s">
        <v>29</v>
      </c>
      <c r="B237" s="15">
        <v>0</v>
      </c>
      <c r="C237" s="15">
        <v>0</v>
      </c>
      <c r="D237" s="15">
        <v>0</v>
      </c>
      <c r="E237" s="16"/>
      <c r="F237" s="15">
        <v>0</v>
      </c>
      <c r="G237" s="15">
        <v>0</v>
      </c>
      <c r="H237" s="16"/>
      <c r="I237" s="15">
        <v>0</v>
      </c>
      <c r="J237" s="15">
        <v>0</v>
      </c>
    </row>
    <row r="238" spans="1:10" x14ac:dyDescent="0.35">
      <c r="A238" s="19" t="s">
        <v>30</v>
      </c>
      <c r="B238" s="15">
        <v>0</v>
      </c>
      <c r="C238" s="15">
        <v>0</v>
      </c>
      <c r="D238" s="15">
        <v>0</v>
      </c>
      <c r="E238" s="16"/>
      <c r="F238" s="15">
        <v>0</v>
      </c>
      <c r="G238" s="15">
        <v>0</v>
      </c>
      <c r="H238" s="16"/>
      <c r="I238" s="15">
        <v>0</v>
      </c>
      <c r="J238" s="15">
        <v>0</v>
      </c>
    </row>
    <row r="239" spans="1:10" x14ac:dyDescent="0.35">
      <c r="A239" s="19" t="s">
        <v>31</v>
      </c>
      <c r="B239" s="15">
        <v>0</v>
      </c>
      <c r="C239" s="15">
        <v>0</v>
      </c>
      <c r="D239" s="15">
        <v>0</v>
      </c>
      <c r="E239" s="16"/>
      <c r="F239" s="15">
        <v>0</v>
      </c>
      <c r="G239" s="15">
        <v>0</v>
      </c>
      <c r="H239" s="16"/>
      <c r="I239" s="15">
        <v>0</v>
      </c>
      <c r="J239" s="15">
        <v>0</v>
      </c>
    </row>
    <row r="240" spans="1:10" x14ac:dyDescent="0.35">
      <c r="A240" s="19" t="s">
        <v>32</v>
      </c>
      <c r="B240" s="15">
        <v>0</v>
      </c>
      <c r="C240" s="15">
        <v>0</v>
      </c>
      <c r="D240" s="15">
        <v>0</v>
      </c>
      <c r="E240" s="16"/>
      <c r="F240" s="15">
        <v>0</v>
      </c>
      <c r="G240" s="15">
        <v>0</v>
      </c>
      <c r="H240" s="16"/>
      <c r="I240" s="15">
        <v>0</v>
      </c>
      <c r="J240" s="15">
        <v>0</v>
      </c>
    </row>
    <row r="241" spans="1:10" x14ac:dyDescent="0.35">
      <c r="A241" s="19" t="s">
        <v>33</v>
      </c>
      <c r="B241" s="15">
        <v>0</v>
      </c>
      <c r="C241" s="15">
        <v>0</v>
      </c>
      <c r="D241" s="15">
        <v>0</v>
      </c>
      <c r="E241" s="16"/>
      <c r="F241" s="15">
        <v>0</v>
      </c>
      <c r="G241" s="15">
        <v>0</v>
      </c>
      <c r="H241" s="16"/>
      <c r="I241" s="15">
        <v>0</v>
      </c>
      <c r="J241" s="15">
        <v>0</v>
      </c>
    </row>
    <row r="242" spans="1:10" x14ac:dyDescent="0.35">
      <c r="A242" s="19" t="s">
        <v>34</v>
      </c>
      <c r="B242" s="15">
        <v>0</v>
      </c>
      <c r="C242" s="15">
        <v>0</v>
      </c>
      <c r="D242" s="15">
        <v>0</v>
      </c>
      <c r="E242" s="16"/>
      <c r="F242" s="15">
        <v>0</v>
      </c>
      <c r="G242" s="15">
        <v>0</v>
      </c>
      <c r="H242" s="16"/>
      <c r="I242" s="15">
        <v>0</v>
      </c>
      <c r="J242" s="15">
        <v>0</v>
      </c>
    </row>
    <row r="243" spans="1:10" x14ac:dyDescent="0.35">
      <c r="A243" s="19" t="s">
        <v>35</v>
      </c>
      <c r="B243" s="15">
        <v>0</v>
      </c>
      <c r="C243" s="15">
        <v>0</v>
      </c>
      <c r="D243" s="15">
        <v>0</v>
      </c>
      <c r="E243" s="16"/>
      <c r="F243" s="15">
        <v>0</v>
      </c>
      <c r="G243" s="15">
        <v>0</v>
      </c>
      <c r="H243" s="16"/>
      <c r="I243" s="15">
        <v>0</v>
      </c>
      <c r="J243" s="15">
        <v>0</v>
      </c>
    </row>
    <row r="244" spans="1:10" x14ac:dyDescent="0.35">
      <c r="A244" s="19" t="s">
        <v>55</v>
      </c>
      <c r="B244" s="15">
        <v>0</v>
      </c>
      <c r="C244" s="15">
        <v>0</v>
      </c>
      <c r="D244" s="15">
        <v>0</v>
      </c>
      <c r="E244" s="16"/>
      <c r="F244" s="15">
        <v>0</v>
      </c>
      <c r="G244" s="15">
        <v>0</v>
      </c>
      <c r="H244" s="16"/>
      <c r="I244" s="15">
        <v>0</v>
      </c>
      <c r="J244" s="15">
        <v>0</v>
      </c>
    </row>
    <row r="245" spans="1:10" x14ac:dyDescent="0.35">
      <c r="A245" s="18" t="s">
        <v>36</v>
      </c>
      <c r="B245" s="15">
        <v>0</v>
      </c>
      <c r="C245" s="15">
        <v>0</v>
      </c>
      <c r="D245" s="15">
        <v>0</v>
      </c>
      <c r="E245" s="16"/>
      <c r="F245" s="15">
        <v>0</v>
      </c>
      <c r="G245" s="15">
        <v>0</v>
      </c>
      <c r="H245" s="16"/>
      <c r="I245" s="15">
        <v>0</v>
      </c>
      <c r="J245" s="15">
        <v>0</v>
      </c>
    </row>
    <row r="246" spans="1:10" x14ac:dyDescent="0.35">
      <c r="A246" s="19" t="s">
        <v>37</v>
      </c>
      <c r="B246" s="15">
        <v>0</v>
      </c>
      <c r="C246" s="15">
        <v>0</v>
      </c>
      <c r="D246" s="15">
        <v>0</v>
      </c>
      <c r="E246" s="16"/>
      <c r="F246" s="15">
        <v>0</v>
      </c>
      <c r="G246" s="15">
        <v>0</v>
      </c>
      <c r="H246" s="16"/>
      <c r="I246" s="15">
        <v>0</v>
      </c>
      <c r="J246" s="15">
        <v>0</v>
      </c>
    </row>
    <row r="247" spans="1:10" x14ac:dyDescent="0.35">
      <c r="A247" s="19" t="s">
        <v>38</v>
      </c>
      <c r="B247" s="15">
        <v>0</v>
      </c>
      <c r="C247" s="15">
        <v>0</v>
      </c>
      <c r="D247" s="15">
        <v>0</v>
      </c>
      <c r="E247" s="16"/>
      <c r="F247" s="15">
        <v>0</v>
      </c>
      <c r="G247" s="15">
        <v>0</v>
      </c>
      <c r="H247" s="16"/>
      <c r="I247" s="15">
        <v>0</v>
      </c>
      <c r="J247" s="15">
        <v>0</v>
      </c>
    </row>
    <row r="248" spans="1:10" x14ac:dyDescent="0.35">
      <c r="A248" s="18" t="s">
        <v>56</v>
      </c>
      <c r="B248" s="15">
        <v>0</v>
      </c>
      <c r="C248" s="15">
        <v>0</v>
      </c>
      <c r="D248" s="15">
        <v>0</v>
      </c>
      <c r="E248" s="16"/>
      <c r="F248" s="15">
        <v>0</v>
      </c>
      <c r="G248" s="15">
        <v>0</v>
      </c>
      <c r="H248" s="16"/>
      <c r="I248" s="15">
        <v>0</v>
      </c>
      <c r="J248" s="15">
        <v>0</v>
      </c>
    </row>
    <row r="249" spans="1:10" x14ac:dyDescent="0.35">
      <c r="A249" s="18" t="s">
        <v>39</v>
      </c>
      <c r="B249" s="15">
        <v>0</v>
      </c>
      <c r="C249" s="15">
        <v>0</v>
      </c>
      <c r="D249" s="15">
        <v>0</v>
      </c>
      <c r="E249" s="16"/>
      <c r="F249" s="15">
        <v>0</v>
      </c>
      <c r="G249" s="15">
        <v>0</v>
      </c>
      <c r="H249" s="16"/>
      <c r="I249" s="15">
        <v>0</v>
      </c>
      <c r="J249" s="15">
        <v>0</v>
      </c>
    </row>
    <row r="250" spans="1:10" x14ac:dyDescent="0.35">
      <c r="A250" s="20" t="s">
        <v>40</v>
      </c>
      <c r="B250" s="15">
        <v>0</v>
      </c>
      <c r="C250" s="15">
        <v>0</v>
      </c>
      <c r="D250" s="15">
        <v>0</v>
      </c>
      <c r="E250" s="16"/>
      <c r="F250" s="15">
        <v>0</v>
      </c>
      <c r="G250" s="15">
        <v>0</v>
      </c>
      <c r="H250" s="16"/>
      <c r="I250" s="15">
        <v>0</v>
      </c>
      <c r="J250" s="15">
        <v>0</v>
      </c>
    </row>
    <row r="251" spans="1:10" x14ac:dyDescent="0.35">
      <c r="A251" s="23" t="s">
        <v>62</v>
      </c>
      <c r="B251" s="29" vm="695">
        <v>24.123000000000001</v>
      </c>
      <c r="C251" s="29" vm="695">
        <v>24.123000000000001</v>
      </c>
      <c r="D251" s="29" vm="1742">
        <v>73.010808707846664</v>
      </c>
      <c r="E251" s="30"/>
      <c r="F251" s="29">
        <v>11.677</v>
      </c>
      <c r="G251" s="29">
        <v>48.887808707846659</v>
      </c>
      <c r="H251" s="30"/>
      <c r="I251" s="29">
        <v>-24.751843000000001</v>
      </c>
      <c r="J251" s="29">
        <v>50.150808707846664</v>
      </c>
    </row>
    <row r="252" spans="1:10" x14ac:dyDescent="0.35">
      <c r="A252" s="20" t="s">
        <v>25</v>
      </c>
      <c r="B252" s="15" vm="696">
        <v>24.123000000000001</v>
      </c>
      <c r="C252" s="15" vm="696">
        <v>24.123000000000001</v>
      </c>
      <c r="D252" s="15" vm="1743">
        <v>73.010808707846664</v>
      </c>
      <c r="E252" s="16"/>
      <c r="F252" s="15">
        <v>11.677</v>
      </c>
      <c r="G252" s="15">
        <v>48.887808707846659</v>
      </c>
      <c r="H252" s="16"/>
      <c r="I252" s="15">
        <v>-24.751843000000001</v>
      </c>
      <c r="J252" s="15">
        <v>50.150808707846664</v>
      </c>
    </row>
    <row r="253" spans="1:10" x14ac:dyDescent="0.35">
      <c r="A253" s="18" t="s">
        <v>26</v>
      </c>
      <c r="B253" s="15">
        <v>0</v>
      </c>
      <c r="C253" s="15">
        <v>0</v>
      </c>
      <c r="D253" s="15">
        <v>0</v>
      </c>
      <c r="E253" s="16"/>
      <c r="F253" s="15">
        <v>0</v>
      </c>
      <c r="G253" s="15">
        <v>0</v>
      </c>
      <c r="H253" s="16"/>
      <c r="I253" s="15">
        <v>0</v>
      </c>
      <c r="J253" s="15">
        <v>0</v>
      </c>
    </row>
    <row r="254" spans="1:10" x14ac:dyDescent="0.35">
      <c r="A254" s="18" t="s">
        <v>27</v>
      </c>
      <c r="B254" s="15" vm="697">
        <v>24.123000000000001</v>
      </c>
      <c r="C254" s="15" vm="697">
        <v>24.123000000000001</v>
      </c>
      <c r="D254" s="15" vm="1744">
        <v>73.010808707846664</v>
      </c>
      <c r="E254" s="16"/>
      <c r="F254" s="15">
        <v>11.677</v>
      </c>
      <c r="G254" s="15">
        <v>48.887808707846659</v>
      </c>
      <c r="H254" s="16"/>
      <c r="I254" s="15">
        <v>-24.751843000000001</v>
      </c>
      <c r="J254" s="15">
        <v>50.150808707846664</v>
      </c>
    </row>
    <row r="255" spans="1:10" x14ac:dyDescent="0.35">
      <c r="A255" s="19" t="s">
        <v>16</v>
      </c>
      <c r="B255" s="15" vm="698">
        <v>24.123000000000001</v>
      </c>
      <c r="C255" s="15" vm="698">
        <v>24.123000000000001</v>
      </c>
      <c r="D255" s="15" vm="1745">
        <v>73.010808707846664</v>
      </c>
      <c r="E255" s="16"/>
      <c r="F255" s="15">
        <v>11.677</v>
      </c>
      <c r="G255" s="15">
        <v>48.887808707846659</v>
      </c>
      <c r="H255" s="16"/>
      <c r="I255" s="15">
        <v>-24.751843000000001</v>
      </c>
      <c r="J255" s="15">
        <v>50.150808707846664</v>
      </c>
    </row>
    <row r="256" spans="1:10" x14ac:dyDescent="0.35">
      <c r="A256" s="19" t="s">
        <v>42</v>
      </c>
      <c r="B256" s="15">
        <v>0</v>
      </c>
      <c r="C256" s="15">
        <v>0</v>
      </c>
      <c r="D256" s="15">
        <v>0</v>
      </c>
      <c r="E256" s="16"/>
      <c r="F256" s="15">
        <v>0</v>
      </c>
      <c r="G256" s="15">
        <v>0</v>
      </c>
      <c r="H256" s="16"/>
      <c r="I256" s="15">
        <v>0</v>
      </c>
      <c r="J256" s="15">
        <v>0</v>
      </c>
    </row>
    <row r="257" spans="1:10" x14ac:dyDescent="0.35">
      <c r="A257" s="19" t="s">
        <v>29</v>
      </c>
      <c r="B257" s="15">
        <v>0</v>
      </c>
      <c r="C257" s="15">
        <v>0</v>
      </c>
      <c r="D257" s="15">
        <v>0</v>
      </c>
      <c r="E257" s="16"/>
      <c r="F257" s="15">
        <v>0</v>
      </c>
      <c r="G257" s="15">
        <v>0</v>
      </c>
      <c r="H257" s="16"/>
      <c r="I257" s="15">
        <v>0</v>
      </c>
      <c r="J257" s="15">
        <v>0</v>
      </c>
    </row>
    <row r="258" spans="1:10" x14ac:dyDescent="0.35">
      <c r="A258" s="19" t="s">
        <v>30</v>
      </c>
      <c r="B258" s="15">
        <v>0</v>
      </c>
      <c r="C258" s="15">
        <v>0</v>
      </c>
      <c r="D258" s="15">
        <v>0</v>
      </c>
      <c r="E258" s="16"/>
      <c r="F258" s="15">
        <v>0</v>
      </c>
      <c r="G258" s="15">
        <v>0</v>
      </c>
      <c r="H258" s="16"/>
      <c r="I258" s="15">
        <v>0</v>
      </c>
      <c r="J258" s="15">
        <v>0</v>
      </c>
    </row>
    <row r="259" spans="1:10" x14ac:dyDescent="0.35">
      <c r="A259" s="19" t="s">
        <v>31</v>
      </c>
      <c r="B259" s="15">
        <v>0</v>
      </c>
      <c r="C259" s="15">
        <v>0</v>
      </c>
      <c r="D259" s="15">
        <v>0</v>
      </c>
      <c r="E259" s="16"/>
      <c r="F259" s="15">
        <v>0</v>
      </c>
      <c r="G259" s="15">
        <v>0</v>
      </c>
      <c r="H259" s="16"/>
      <c r="I259" s="15">
        <v>0</v>
      </c>
      <c r="J259" s="15">
        <v>0</v>
      </c>
    </row>
    <row r="260" spans="1:10" x14ac:dyDescent="0.35">
      <c r="A260" s="19" t="s">
        <v>32</v>
      </c>
      <c r="B260" s="15">
        <v>0</v>
      </c>
      <c r="C260" s="15">
        <v>0</v>
      </c>
      <c r="D260" s="15">
        <v>0</v>
      </c>
      <c r="E260" s="16"/>
      <c r="F260" s="15">
        <v>0</v>
      </c>
      <c r="G260" s="15">
        <v>0</v>
      </c>
      <c r="H260" s="16"/>
      <c r="I260" s="15">
        <v>0</v>
      </c>
      <c r="J260" s="15">
        <v>0</v>
      </c>
    </row>
    <row r="261" spans="1:10" x14ac:dyDescent="0.35">
      <c r="A261" s="19" t="s">
        <v>33</v>
      </c>
      <c r="B261" s="15">
        <v>0</v>
      </c>
      <c r="C261" s="15">
        <v>0</v>
      </c>
      <c r="D261" s="15">
        <v>0</v>
      </c>
      <c r="E261" s="16"/>
      <c r="F261" s="15">
        <v>0</v>
      </c>
      <c r="G261" s="15">
        <v>0</v>
      </c>
      <c r="H261" s="16"/>
      <c r="I261" s="15">
        <v>0</v>
      </c>
      <c r="J261" s="15">
        <v>0</v>
      </c>
    </row>
    <row r="262" spans="1:10" x14ac:dyDescent="0.35">
      <c r="A262" s="19" t="s">
        <v>34</v>
      </c>
      <c r="B262" s="15">
        <v>0</v>
      </c>
      <c r="C262" s="15">
        <v>0</v>
      </c>
      <c r="D262" s="15">
        <v>0</v>
      </c>
      <c r="E262" s="16"/>
      <c r="F262" s="15">
        <v>0</v>
      </c>
      <c r="G262" s="15">
        <v>0</v>
      </c>
      <c r="H262" s="16"/>
      <c r="I262" s="15">
        <v>0</v>
      </c>
      <c r="J262" s="15">
        <v>0</v>
      </c>
    </row>
    <row r="263" spans="1:10" x14ac:dyDescent="0.35">
      <c r="A263" s="19" t="s">
        <v>35</v>
      </c>
      <c r="B263" s="15">
        <v>0</v>
      </c>
      <c r="C263" s="15">
        <v>0</v>
      </c>
      <c r="D263" s="15">
        <v>0</v>
      </c>
      <c r="E263" s="16"/>
      <c r="F263" s="15">
        <v>0</v>
      </c>
      <c r="G263" s="15">
        <v>0</v>
      </c>
      <c r="H263" s="16"/>
      <c r="I263" s="15">
        <v>0</v>
      </c>
      <c r="J263" s="15">
        <v>0</v>
      </c>
    </row>
    <row r="264" spans="1:10" x14ac:dyDescent="0.35">
      <c r="A264" s="19" t="s">
        <v>55</v>
      </c>
      <c r="B264" s="15">
        <v>0</v>
      </c>
      <c r="C264" s="15">
        <v>0</v>
      </c>
      <c r="D264" s="15">
        <v>0</v>
      </c>
      <c r="E264" s="16"/>
      <c r="F264" s="15">
        <v>0</v>
      </c>
      <c r="G264" s="15">
        <v>0</v>
      </c>
      <c r="H264" s="16"/>
      <c r="I264" s="15">
        <v>0</v>
      </c>
      <c r="J264" s="15">
        <v>0</v>
      </c>
    </row>
    <row r="265" spans="1:10" x14ac:dyDescent="0.35">
      <c r="A265" s="18" t="s">
        <v>36</v>
      </c>
      <c r="B265" s="15">
        <v>0</v>
      </c>
      <c r="C265" s="15">
        <v>0</v>
      </c>
      <c r="D265" s="15">
        <v>0</v>
      </c>
      <c r="E265" s="16"/>
      <c r="F265" s="15">
        <v>0</v>
      </c>
      <c r="G265" s="15">
        <v>0</v>
      </c>
      <c r="H265" s="16"/>
      <c r="I265" s="15">
        <v>0</v>
      </c>
      <c r="J265" s="15">
        <v>0</v>
      </c>
    </row>
    <row r="266" spans="1:10" x14ac:dyDescent="0.35">
      <c r="A266" s="19" t="s">
        <v>37</v>
      </c>
      <c r="B266" s="15">
        <v>0</v>
      </c>
      <c r="C266" s="15">
        <v>0</v>
      </c>
      <c r="D266" s="15">
        <v>0</v>
      </c>
      <c r="E266" s="16"/>
      <c r="F266" s="15">
        <v>0</v>
      </c>
      <c r="G266" s="15">
        <v>0</v>
      </c>
      <c r="H266" s="16"/>
      <c r="I266" s="15">
        <v>0</v>
      </c>
      <c r="J266" s="15">
        <v>0</v>
      </c>
    </row>
    <row r="267" spans="1:10" x14ac:dyDescent="0.35">
      <c r="A267" s="19" t="s">
        <v>38</v>
      </c>
      <c r="B267" s="15">
        <v>0</v>
      </c>
      <c r="C267" s="15">
        <v>0</v>
      </c>
      <c r="D267" s="15">
        <v>0</v>
      </c>
      <c r="E267" s="16"/>
      <c r="F267" s="15">
        <v>0</v>
      </c>
      <c r="G267" s="15">
        <v>0</v>
      </c>
      <c r="H267" s="16"/>
      <c r="I267" s="15">
        <v>0</v>
      </c>
      <c r="J267" s="15">
        <v>0</v>
      </c>
    </row>
    <row r="268" spans="1:10" x14ac:dyDescent="0.35">
      <c r="A268" s="18" t="s">
        <v>56</v>
      </c>
      <c r="B268" s="15">
        <v>0</v>
      </c>
      <c r="C268" s="15">
        <v>0</v>
      </c>
      <c r="D268" s="15">
        <v>0</v>
      </c>
      <c r="E268" s="16"/>
      <c r="F268" s="15">
        <v>0</v>
      </c>
      <c r="G268" s="15">
        <v>0</v>
      </c>
      <c r="H268" s="16"/>
      <c r="I268" s="15">
        <v>0</v>
      </c>
      <c r="J268" s="15">
        <v>0</v>
      </c>
    </row>
    <row r="269" spans="1:10" x14ac:dyDescent="0.35">
      <c r="A269" s="18" t="s">
        <v>39</v>
      </c>
      <c r="B269" s="15">
        <v>0</v>
      </c>
      <c r="C269" s="15">
        <v>0</v>
      </c>
      <c r="D269" s="15">
        <v>0</v>
      </c>
      <c r="E269" s="16"/>
      <c r="F269" s="15">
        <v>0</v>
      </c>
      <c r="G269" s="15">
        <v>0</v>
      </c>
      <c r="H269" s="16"/>
      <c r="I269" s="15">
        <v>0</v>
      </c>
      <c r="J269" s="15">
        <v>0</v>
      </c>
    </row>
    <row r="270" spans="1:10" x14ac:dyDescent="0.35">
      <c r="A270" s="20" t="s">
        <v>40</v>
      </c>
      <c r="B270" s="15">
        <v>0</v>
      </c>
      <c r="C270" s="15">
        <v>0</v>
      </c>
      <c r="D270" s="15">
        <v>0</v>
      </c>
      <c r="E270" s="16"/>
      <c r="F270" s="15">
        <v>0</v>
      </c>
      <c r="G270" s="15">
        <v>0</v>
      </c>
      <c r="H270" s="16"/>
      <c r="I270" s="15">
        <v>0</v>
      </c>
      <c r="J270" s="15">
        <v>0</v>
      </c>
    </row>
    <row r="271" spans="1:10" x14ac:dyDescent="0.35">
      <c r="A271" s="23" t="s">
        <v>63</v>
      </c>
      <c r="B271" s="29" vm="699">
        <v>27.297217</v>
      </c>
      <c r="C271" s="29" vm="699">
        <v>27.297217</v>
      </c>
      <c r="D271" s="29" vm="1746">
        <v>61.938948000000003</v>
      </c>
      <c r="E271" s="30"/>
      <c r="F271" s="29">
        <v>5.3173919999999981</v>
      </c>
      <c r="G271" s="29">
        <v>34.641731000000007</v>
      </c>
      <c r="H271" s="30"/>
      <c r="I271" s="29">
        <v>-51.295102999999997</v>
      </c>
      <c r="J271" s="29">
        <v>22.503051000000006</v>
      </c>
    </row>
    <row r="272" spans="1:10" x14ac:dyDescent="0.35">
      <c r="A272" s="20" t="s">
        <v>25</v>
      </c>
      <c r="B272" s="15" vm="700">
        <v>27.297217</v>
      </c>
      <c r="C272" s="15" vm="700">
        <v>27.297217</v>
      </c>
      <c r="D272" s="15" vm="1747">
        <v>61.938948000000003</v>
      </c>
      <c r="E272" s="16"/>
      <c r="F272" s="15">
        <v>5.3173919999999981</v>
      </c>
      <c r="G272" s="15">
        <v>34.641731000000007</v>
      </c>
      <c r="H272" s="16"/>
      <c r="I272" s="15">
        <v>-51.295102999999997</v>
      </c>
      <c r="J272" s="15">
        <v>22.503051000000006</v>
      </c>
    </row>
    <row r="273" spans="1:10" x14ac:dyDescent="0.35">
      <c r="A273" s="18" t="s">
        <v>26</v>
      </c>
      <c r="B273" s="15" vm="701">
        <v>9.657</v>
      </c>
      <c r="C273" s="15" vm="701">
        <v>9.657</v>
      </c>
      <c r="D273" s="15" vm="1748">
        <v>2.87</v>
      </c>
      <c r="E273" s="16"/>
      <c r="F273" s="15">
        <v>10.036198000000001</v>
      </c>
      <c r="G273" s="15">
        <v>-6.7869999999999999</v>
      </c>
      <c r="H273" s="16"/>
      <c r="I273" s="15">
        <v>10.036198000000001</v>
      </c>
      <c r="J273" s="15">
        <v>-7.1661980000000005</v>
      </c>
    </row>
    <row r="274" spans="1:10" x14ac:dyDescent="0.35">
      <c r="A274" s="18" t="s">
        <v>27</v>
      </c>
      <c r="B274" s="15" vm="702">
        <v>17.640217</v>
      </c>
      <c r="C274" s="15" vm="702">
        <v>17.640217</v>
      </c>
      <c r="D274" s="15" vm="1749">
        <v>59.068948000000006</v>
      </c>
      <c r="E274" s="16"/>
      <c r="F274" s="15">
        <v>-4.7188059999999972</v>
      </c>
      <c r="G274" s="15">
        <v>41.428731000000006</v>
      </c>
      <c r="H274" s="16"/>
      <c r="I274" s="15">
        <v>-61.331300999999996</v>
      </c>
      <c r="J274" s="15">
        <v>29.669249000000004</v>
      </c>
    </row>
    <row r="275" spans="1:10" x14ac:dyDescent="0.35">
      <c r="A275" s="19" t="s">
        <v>16</v>
      </c>
      <c r="B275" s="15" vm="703">
        <v>17.640217</v>
      </c>
      <c r="C275" s="15" vm="703">
        <v>17.640217</v>
      </c>
      <c r="D275" s="15" vm="1750">
        <v>59.068948000000006</v>
      </c>
      <c r="E275" s="16"/>
      <c r="F275" s="15">
        <v>-4.7188059999999972</v>
      </c>
      <c r="G275" s="15">
        <v>41.428731000000006</v>
      </c>
      <c r="H275" s="16"/>
      <c r="I275" s="15">
        <v>-59.863406000000012</v>
      </c>
      <c r="J275" s="15">
        <v>29.669249000000004</v>
      </c>
    </row>
    <row r="276" spans="1:10" x14ac:dyDescent="0.35">
      <c r="A276" s="19" t="s">
        <v>42</v>
      </c>
      <c r="B276" s="15">
        <v>0</v>
      </c>
      <c r="C276" s="15">
        <v>0</v>
      </c>
      <c r="D276" s="15">
        <v>0</v>
      </c>
      <c r="E276" s="16"/>
      <c r="F276" s="15">
        <v>0</v>
      </c>
      <c r="G276" s="15">
        <v>0</v>
      </c>
      <c r="H276" s="16"/>
      <c r="I276" s="15">
        <v>0</v>
      </c>
      <c r="J276" s="15">
        <v>0</v>
      </c>
    </row>
    <row r="277" spans="1:10" x14ac:dyDescent="0.35">
      <c r="A277" s="19" t="s">
        <v>29</v>
      </c>
      <c r="B277" s="15">
        <v>0</v>
      </c>
      <c r="C277" s="15">
        <v>0</v>
      </c>
      <c r="D277" s="15">
        <v>0</v>
      </c>
      <c r="E277" s="16"/>
      <c r="F277" s="15">
        <v>0</v>
      </c>
      <c r="G277" s="15">
        <v>0</v>
      </c>
      <c r="H277" s="16"/>
      <c r="I277" s="15">
        <v>0</v>
      </c>
      <c r="J277" s="15">
        <v>0</v>
      </c>
    </row>
    <row r="278" spans="1:10" x14ac:dyDescent="0.35">
      <c r="A278" s="19" t="s">
        <v>30</v>
      </c>
      <c r="B278" s="15">
        <v>0</v>
      </c>
      <c r="C278" s="15">
        <v>0</v>
      </c>
      <c r="D278" s="15">
        <v>0</v>
      </c>
      <c r="E278" s="16"/>
      <c r="F278" s="15">
        <v>0</v>
      </c>
      <c r="G278" s="15">
        <v>0</v>
      </c>
      <c r="H278" s="16"/>
      <c r="I278" s="15">
        <v>-0.724491</v>
      </c>
      <c r="J278" s="15">
        <v>0</v>
      </c>
    </row>
    <row r="279" spans="1:10" x14ac:dyDescent="0.35">
      <c r="A279" s="19" t="s">
        <v>31</v>
      </c>
      <c r="B279" s="15">
        <v>0</v>
      </c>
      <c r="C279" s="15">
        <v>0</v>
      </c>
      <c r="D279" s="15">
        <v>0</v>
      </c>
      <c r="E279" s="16"/>
      <c r="F279" s="15">
        <v>0</v>
      </c>
      <c r="G279" s="15">
        <v>0</v>
      </c>
      <c r="H279" s="16"/>
      <c r="I279" s="15">
        <v>0</v>
      </c>
      <c r="J279" s="15">
        <v>0</v>
      </c>
    </row>
    <row r="280" spans="1:10" x14ac:dyDescent="0.35">
      <c r="A280" s="19" t="s">
        <v>32</v>
      </c>
      <c r="B280" s="15">
        <v>0</v>
      </c>
      <c r="C280" s="15">
        <v>0</v>
      </c>
      <c r="D280" s="15">
        <v>0</v>
      </c>
      <c r="E280" s="16"/>
      <c r="F280" s="15">
        <v>0</v>
      </c>
      <c r="G280" s="15">
        <v>0</v>
      </c>
      <c r="H280" s="16"/>
      <c r="I280" s="15">
        <v>0</v>
      </c>
      <c r="J280" s="15">
        <v>0</v>
      </c>
    </row>
    <row r="281" spans="1:10" x14ac:dyDescent="0.35">
      <c r="A281" s="19" t="s">
        <v>33</v>
      </c>
      <c r="B281" s="15">
        <v>0</v>
      </c>
      <c r="C281" s="15">
        <v>0</v>
      </c>
      <c r="D281" s="15">
        <v>0</v>
      </c>
      <c r="E281" s="16"/>
      <c r="F281" s="15">
        <v>0</v>
      </c>
      <c r="G281" s="15">
        <v>0</v>
      </c>
      <c r="H281" s="16"/>
      <c r="I281" s="15">
        <v>0</v>
      </c>
      <c r="J281" s="15">
        <v>0</v>
      </c>
    </row>
    <row r="282" spans="1:10" x14ac:dyDescent="0.35">
      <c r="A282" s="19" t="s">
        <v>34</v>
      </c>
      <c r="B282" s="15">
        <v>0</v>
      </c>
      <c r="C282" s="15">
        <v>0</v>
      </c>
      <c r="D282" s="15">
        <v>0</v>
      </c>
      <c r="E282" s="16"/>
      <c r="F282" s="15">
        <v>0</v>
      </c>
      <c r="G282" s="15">
        <v>0</v>
      </c>
      <c r="H282" s="16"/>
      <c r="I282" s="15">
        <v>-0.74340399999999995</v>
      </c>
      <c r="J282" s="15">
        <v>0</v>
      </c>
    </row>
    <row r="283" spans="1:10" x14ac:dyDescent="0.35">
      <c r="A283" s="19" t="s">
        <v>35</v>
      </c>
      <c r="B283" s="15">
        <v>0</v>
      </c>
      <c r="C283" s="15">
        <v>0</v>
      </c>
      <c r="D283" s="15">
        <v>0</v>
      </c>
      <c r="E283" s="16"/>
      <c r="F283" s="15">
        <v>0</v>
      </c>
      <c r="G283" s="15">
        <v>0</v>
      </c>
      <c r="H283" s="16"/>
      <c r="I283" s="15">
        <v>0</v>
      </c>
      <c r="J283" s="15">
        <v>0</v>
      </c>
    </row>
    <row r="284" spans="1:10" x14ac:dyDescent="0.35">
      <c r="A284" s="19" t="s">
        <v>55</v>
      </c>
      <c r="B284" s="15">
        <v>0</v>
      </c>
      <c r="C284" s="15">
        <v>0</v>
      </c>
      <c r="D284" s="15">
        <v>0</v>
      </c>
      <c r="E284" s="16"/>
      <c r="F284" s="15">
        <v>0</v>
      </c>
      <c r="G284" s="15">
        <v>0</v>
      </c>
      <c r="H284" s="16"/>
      <c r="I284" s="15">
        <v>0</v>
      </c>
      <c r="J284" s="15">
        <v>0</v>
      </c>
    </row>
    <row r="285" spans="1:10" x14ac:dyDescent="0.35">
      <c r="A285" s="18" t="s">
        <v>36</v>
      </c>
      <c r="B285" s="15">
        <v>0</v>
      </c>
      <c r="C285" s="15">
        <v>0</v>
      </c>
      <c r="D285" s="15">
        <v>0</v>
      </c>
      <c r="E285" s="16"/>
      <c r="F285" s="15">
        <v>0</v>
      </c>
      <c r="G285" s="15">
        <v>0</v>
      </c>
      <c r="H285" s="16"/>
      <c r="I285" s="15">
        <v>0</v>
      </c>
      <c r="J285" s="15">
        <v>0</v>
      </c>
    </row>
    <row r="286" spans="1:10" x14ac:dyDescent="0.35">
      <c r="A286" s="19" t="s">
        <v>37</v>
      </c>
      <c r="B286" s="15">
        <v>0</v>
      </c>
      <c r="C286" s="15">
        <v>0</v>
      </c>
      <c r="D286" s="15">
        <v>0</v>
      </c>
      <c r="E286" s="16"/>
      <c r="F286" s="15">
        <v>0</v>
      </c>
      <c r="G286" s="15">
        <v>0</v>
      </c>
      <c r="H286" s="16"/>
      <c r="I286" s="15">
        <v>0</v>
      </c>
      <c r="J286" s="15">
        <v>0</v>
      </c>
    </row>
    <row r="287" spans="1:10" x14ac:dyDescent="0.35">
      <c r="A287" s="19" t="s">
        <v>38</v>
      </c>
      <c r="B287" s="15">
        <v>0</v>
      </c>
      <c r="C287" s="15">
        <v>0</v>
      </c>
      <c r="D287" s="15">
        <v>0</v>
      </c>
      <c r="E287" s="16"/>
      <c r="F287" s="15">
        <v>0</v>
      </c>
      <c r="G287" s="15">
        <v>0</v>
      </c>
      <c r="H287" s="16"/>
      <c r="I287" s="15">
        <v>0</v>
      </c>
      <c r="J287" s="15">
        <v>0</v>
      </c>
    </row>
    <row r="288" spans="1:10" x14ac:dyDescent="0.35">
      <c r="A288" s="18" t="s">
        <v>56</v>
      </c>
      <c r="B288" s="15">
        <v>0</v>
      </c>
      <c r="C288" s="15">
        <v>0</v>
      </c>
      <c r="D288" s="15">
        <v>0</v>
      </c>
      <c r="E288" s="16"/>
      <c r="F288" s="15">
        <v>0</v>
      </c>
      <c r="G288" s="15">
        <v>0</v>
      </c>
      <c r="H288" s="16"/>
      <c r="I288" s="15">
        <v>0</v>
      </c>
      <c r="J288" s="15">
        <v>0</v>
      </c>
    </row>
    <row r="289" spans="1:10" x14ac:dyDescent="0.35">
      <c r="A289" s="18" t="s">
        <v>39</v>
      </c>
      <c r="B289" s="15">
        <v>0</v>
      </c>
      <c r="C289" s="15">
        <v>0</v>
      </c>
      <c r="D289" s="15">
        <v>0</v>
      </c>
      <c r="E289" s="16"/>
      <c r="F289" s="15">
        <v>0</v>
      </c>
      <c r="G289" s="15">
        <v>0</v>
      </c>
      <c r="H289" s="16"/>
      <c r="I289" s="15">
        <v>0</v>
      </c>
      <c r="J289" s="15">
        <v>0</v>
      </c>
    </row>
    <row r="290" spans="1:10" x14ac:dyDescent="0.35">
      <c r="A290" s="20" t="s">
        <v>40</v>
      </c>
      <c r="B290" s="15">
        <v>0</v>
      </c>
      <c r="C290" s="15">
        <v>0</v>
      </c>
      <c r="D290" s="15">
        <v>0</v>
      </c>
      <c r="E290" s="16"/>
      <c r="F290" s="15">
        <v>0</v>
      </c>
      <c r="G290" s="15">
        <v>0</v>
      </c>
      <c r="H290" s="16"/>
      <c r="I290" s="15">
        <v>0</v>
      </c>
      <c r="J290" s="15">
        <v>0</v>
      </c>
    </row>
    <row r="291" spans="1:10" x14ac:dyDescent="0.35">
      <c r="A291" s="23" t="s">
        <v>81</v>
      </c>
      <c r="B291" s="29">
        <v>0</v>
      </c>
      <c r="C291" s="29">
        <v>0</v>
      </c>
      <c r="D291" s="29">
        <v>0</v>
      </c>
      <c r="E291" s="30"/>
      <c r="F291" s="29">
        <v>0</v>
      </c>
      <c r="G291" s="29">
        <v>0</v>
      </c>
      <c r="H291" s="30"/>
      <c r="I291" s="29">
        <v>0</v>
      </c>
      <c r="J291" s="29">
        <v>0</v>
      </c>
    </row>
    <row r="292" spans="1:10" x14ac:dyDescent="0.35">
      <c r="A292" s="11" t="s">
        <v>82</v>
      </c>
      <c r="B292" s="29" vm="704">
        <v>1785.7009522999927</v>
      </c>
      <c r="C292" s="29" vm="704">
        <v>1785.7009522999927</v>
      </c>
      <c r="D292" s="29" vm="1751">
        <v>6979.3372786451728</v>
      </c>
      <c r="E292" s="30"/>
      <c r="F292" s="29">
        <v>2341.0196354259997</v>
      </c>
      <c r="G292" s="29">
        <v>5193.6363263451804</v>
      </c>
      <c r="H292" s="30"/>
      <c r="I292" s="29">
        <v>-3200.4388982850014</v>
      </c>
      <c r="J292" s="29">
        <v>3278.5991077301724</v>
      </c>
    </row>
    <row r="293" spans="1:10" x14ac:dyDescent="0.35">
      <c r="A293" s="12" t="s">
        <v>83</v>
      </c>
      <c r="B293" s="29" vm="705">
        <v>664.03649725999242</v>
      </c>
      <c r="C293" s="29" vm="705">
        <v>664.03649725999242</v>
      </c>
      <c r="D293" s="29" vm="1752">
        <v>3327.8276504851729</v>
      </c>
      <c r="E293" s="30"/>
      <c r="F293" s="29">
        <v>164.62256109800001</v>
      </c>
      <c r="G293" s="29">
        <v>2663.7911532251806</v>
      </c>
      <c r="H293" s="30"/>
      <c r="I293" s="29">
        <v>-1655.6977758850001</v>
      </c>
      <c r="J293" s="29">
        <v>2294.6366845701732</v>
      </c>
    </row>
    <row r="294" spans="1:10" x14ac:dyDescent="0.35">
      <c r="A294" s="12" t="s">
        <v>84</v>
      </c>
      <c r="B294" s="29" vm="706">
        <v>1121.6644550399999</v>
      </c>
      <c r="C294" s="29" vm="706">
        <v>1121.6644550399999</v>
      </c>
      <c r="D294" s="29" vm="1753">
        <v>3651.5096281599999</v>
      </c>
      <c r="E294" s="30"/>
      <c r="F294" s="29">
        <v>2176.3970743279997</v>
      </c>
      <c r="G294" s="29">
        <v>2529.8451731200003</v>
      </c>
      <c r="H294" s="30"/>
      <c r="I294" s="29">
        <v>-1544.7411223999998</v>
      </c>
      <c r="J294" s="29">
        <v>983.96242316000007</v>
      </c>
    </row>
    <row r="295" spans="1:10" x14ac:dyDescent="0.35">
      <c r="A295" s="19" t="s">
        <v>85</v>
      </c>
      <c r="B295" s="15" vm="707">
        <v>1114.9941699999999</v>
      </c>
      <c r="C295" s="15" vm="707">
        <v>1114.9941699999999</v>
      </c>
      <c r="D295" s="15" vm="1754">
        <v>3638.8391529999999</v>
      </c>
      <c r="E295" s="16"/>
      <c r="F295" s="15">
        <v>2176.3970743279997</v>
      </c>
      <c r="G295" s="15">
        <v>2523.844983</v>
      </c>
      <c r="H295" s="16"/>
      <c r="I295" s="15">
        <v>-1544.7411223999998</v>
      </c>
      <c r="J295" s="15">
        <v>971.29194800000005</v>
      </c>
    </row>
    <row r="296" spans="1:10" x14ac:dyDescent="0.35">
      <c r="A296" s="19" t="s">
        <v>86</v>
      </c>
      <c r="B296" s="15" vm="708">
        <v>6.6702850399999996</v>
      </c>
      <c r="C296" s="15" vm="708">
        <v>6.6702850399999996</v>
      </c>
      <c r="D296" s="15" vm="1755">
        <v>12.670475160000001</v>
      </c>
      <c r="E296" s="16"/>
      <c r="F296" s="15">
        <v>0</v>
      </c>
      <c r="G296" s="15">
        <v>6.000190120000001</v>
      </c>
      <c r="H296" s="16"/>
      <c r="I296" s="15">
        <v>0</v>
      </c>
      <c r="J296" s="15">
        <v>12.670475160000001</v>
      </c>
    </row>
    <row r="297" spans="1:10" x14ac:dyDescent="0.35">
      <c r="A297" s="25"/>
      <c r="B297" s="15"/>
      <c r="C297" s="15"/>
      <c r="D297" s="15"/>
      <c r="E297" s="16"/>
      <c r="F297" s="15"/>
      <c r="G297" s="15"/>
      <c r="H297" s="16"/>
      <c r="I297" s="15"/>
      <c r="J297" s="15"/>
    </row>
    <row r="298" spans="1:10" x14ac:dyDescent="0.35">
      <c r="A298" s="9" t="s">
        <v>91</v>
      </c>
      <c r="B298" s="29" vm="709">
        <v>28743.105987999999</v>
      </c>
      <c r="C298" s="29" vm="709">
        <v>28743.105987999999</v>
      </c>
      <c r="D298" s="29" vm="1756">
        <v>37095.288424999999</v>
      </c>
      <c r="E298" s="30"/>
      <c r="F298" s="29">
        <v>9281.7191870199895</v>
      </c>
      <c r="G298" s="29">
        <v>8352.1824369999995</v>
      </c>
      <c r="H298" s="30"/>
      <c r="I298" s="29">
        <v>13472.774287819986</v>
      </c>
      <c r="J298" s="29">
        <v>-916.85808181999164</v>
      </c>
    </row>
    <row r="299" spans="1:10" x14ac:dyDescent="0.35">
      <c r="A299" s="9" t="s">
        <v>92</v>
      </c>
      <c r="B299" s="29" vm="710">
        <v>24262.340715999999</v>
      </c>
      <c r="C299" s="29" vm="710">
        <v>24262.340715999999</v>
      </c>
      <c r="D299" s="29" vm="1757">
        <v>28934.405937</v>
      </c>
      <c r="E299" s="30"/>
      <c r="F299" s="29">
        <v>-15450.089370000005</v>
      </c>
      <c r="G299" s="29">
        <v>4672.0652210000007</v>
      </c>
      <c r="H299" s="30"/>
      <c r="I299" s="29">
        <v>-2989.7171914100072</v>
      </c>
      <c r="J299" s="29">
        <v>1914.7776260600003</v>
      </c>
    </row>
    <row r="300" spans="1:10" x14ac:dyDescent="0.35">
      <c r="A300" s="9"/>
      <c r="B300" s="15"/>
      <c r="C300" s="15"/>
      <c r="D300" s="15"/>
      <c r="E300" s="16"/>
      <c r="F300" s="15"/>
      <c r="G300" s="15"/>
      <c r="H300" s="16"/>
      <c r="I300" s="15"/>
      <c r="J300" s="15"/>
    </row>
    <row r="301" spans="1:10" x14ac:dyDescent="0.35">
      <c r="A301" s="9" t="s">
        <v>93</v>
      </c>
      <c r="B301" s="29" vm="711">
        <v>548540.99091859383</v>
      </c>
      <c r="C301" s="29" vm="711">
        <v>548540.99091859383</v>
      </c>
      <c r="D301" s="29" vm="1758">
        <v>572526.76189314469</v>
      </c>
      <c r="E301" s="30"/>
      <c r="F301" s="29">
        <v>25220.46447051625</v>
      </c>
      <c r="G301" s="29">
        <v>23985.770974550862</v>
      </c>
      <c r="H301" s="30"/>
      <c r="I301" s="29">
        <v>-17556.175733811338</v>
      </c>
      <c r="J301" s="29">
        <v>70679.520015167596</v>
      </c>
    </row>
    <row r="302" spans="1:10" x14ac:dyDescent="0.35">
      <c r="A302" s="11" t="s">
        <v>25</v>
      </c>
      <c r="B302" s="29" vm="712">
        <v>543392.14818659401</v>
      </c>
      <c r="C302" s="29" vm="712">
        <v>543392.14818659401</v>
      </c>
      <c r="D302" s="29" vm="1759">
        <v>567201.92536314449</v>
      </c>
      <c r="E302" s="30"/>
      <c r="F302" s="29">
        <v>24727.858320696105</v>
      </c>
      <c r="G302" s="29">
        <v>23809.777176550473</v>
      </c>
      <c r="H302" s="30"/>
      <c r="I302" s="29">
        <v>-17279.16271316167</v>
      </c>
      <c r="J302" s="29">
        <v>70564.055338507576</v>
      </c>
    </row>
    <row r="303" spans="1:10" x14ac:dyDescent="0.35">
      <c r="A303" s="12" t="s">
        <v>26</v>
      </c>
      <c r="B303" s="29" vm="713">
        <v>101874.95416093498</v>
      </c>
      <c r="C303" s="29" vm="713">
        <v>101874.95416093498</v>
      </c>
      <c r="D303" s="29" vm="1760">
        <v>107628.26554259556</v>
      </c>
      <c r="E303" s="30"/>
      <c r="F303" s="29">
        <v>3812.9189264749584</v>
      </c>
      <c r="G303" s="29">
        <v>5753.3113816605764</v>
      </c>
      <c r="H303" s="30"/>
      <c r="I303" s="29">
        <v>-11443.668935693</v>
      </c>
      <c r="J303" s="29">
        <v>23395.239904288566</v>
      </c>
    </row>
    <row r="304" spans="1:10" x14ac:dyDescent="0.35">
      <c r="A304" s="12" t="s">
        <v>27</v>
      </c>
      <c r="B304" s="29" vm="714">
        <v>180841.35071690794</v>
      </c>
      <c r="C304" s="29" vm="714">
        <v>180841.35071690794</v>
      </c>
      <c r="D304" s="29" vm="1761">
        <v>188554.84646515563</v>
      </c>
      <c r="E304" s="30"/>
      <c r="F304" s="29">
        <v>13029.383035959705</v>
      </c>
      <c r="G304" s="29">
        <v>7713.4957482476893</v>
      </c>
      <c r="H304" s="30"/>
      <c r="I304" s="29">
        <v>3596.1785231390677</v>
      </c>
      <c r="J304" s="29">
        <v>21998.020767153008</v>
      </c>
    </row>
    <row r="305" spans="1:10" x14ac:dyDescent="0.35">
      <c r="A305" s="18" t="s">
        <v>16</v>
      </c>
      <c r="B305" s="15" vm="715">
        <v>2674.5313579999997</v>
      </c>
      <c r="C305" s="15" vm="715">
        <v>2674.5313579999997</v>
      </c>
      <c r="D305" s="15" vm="1762">
        <v>2960.9066460000004</v>
      </c>
      <c r="E305" s="16"/>
      <c r="F305" s="15">
        <v>575.67936800000098</v>
      </c>
      <c r="G305" s="15">
        <v>286.37528800000064</v>
      </c>
      <c r="H305" s="16"/>
      <c r="I305" s="15">
        <v>1577.9081020000006</v>
      </c>
      <c r="J305" s="15">
        <v>-577.13031800000044</v>
      </c>
    </row>
    <row r="306" spans="1:10" x14ac:dyDescent="0.35">
      <c r="A306" s="18" t="s">
        <v>94</v>
      </c>
      <c r="B306" s="15">
        <v>0</v>
      </c>
      <c r="C306" s="15">
        <v>0</v>
      </c>
      <c r="D306" s="15">
        <v>0</v>
      </c>
      <c r="E306" s="16"/>
      <c r="F306" s="15">
        <v>0</v>
      </c>
      <c r="G306" s="15">
        <v>0</v>
      </c>
      <c r="H306" s="16"/>
      <c r="I306" s="15">
        <v>0</v>
      </c>
      <c r="J306" s="15">
        <v>0</v>
      </c>
    </row>
    <row r="307" spans="1:10" x14ac:dyDescent="0.35">
      <c r="A307" s="18" t="s">
        <v>29</v>
      </c>
      <c r="B307" s="15">
        <v>0</v>
      </c>
      <c r="C307" s="15">
        <v>0</v>
      </c>
      <c r="D307" s="15">
        <v>0</v>
      </c>
      <c r="E307" s="16"/>
      <c r="F307" s="15">
        <v>0</v>
      </c>
      <c r="G307" s="15">
        <v>0</v>
      </c>
      <c r="H307" s="16"/>
      <c r="I307" s="15">
        <v>0</v>
      </c>
      <c r="J307" s="15">
        <v>0</v>
      </c>
    </row>
    <row r="308" spans="1:10" x14ac:dyDescent="0.35">
      <c r="A308" s="18" t="s">
        <v>30</v>
      </c>
      <c r="B308" s="15" vm="716">
        <v>69707.071309999999</v>
      </c>
      <c r="C308" s="15" vm="716">
        <v>69707.071309999999</v>
      </c>
      <c r="D308" s="15" vm="1763">
        <v>75566.357421999986</v>
      </c>
      <c r="E308" s="16"/>
      <c r="F308" s="15">
        <v>2857.0692299999864</v>
      </c>
      <c r="G308" s="15">
        <v>5859.286111999987</v>
      </c>
      <c r="H308" s="16"/>
      <c r="I308" s="15">
        <v>-5552.4668990000137</v>
      </c>
      <c r="J308" s="15">
        <v>16676.999796999997</v>
      </c>
    </row>
    <row r="309" spans="1:10" x14ac:dyDescent="0.35">
      <c r="A309" s="18" t="s">
        <v>31</v>
      </c>
      <c r="B309" s="15" vm="717">
        <v>2842.1132400847755</v>
      </c>
      <c r="C309" s="15" vm="717">
        <v>2842.1132400847755</v>
      </c>
      <c r="D309" s="15" vm="1764">
        <v>3110.9614966204563</v>
      </c>
      <c r="E309" s="16"/>
      <c r="F309" s="15">
        <v>268.69538111059956</v>
      </c>
      <c r="G309" s="15">
        <v>268.84825653568078</v>
      </c>
      <c r="H309" s="16"/>
      <c r="I309" s="15">
        <v>1990.4533740263992</v>
      </c>
      <c r="J309" s="15">
        <v>-2216.7392684192428</v>
      </c>
    </row>
    <row r="310" spans="1:10" x14ac:dyDescent="0.35">
      <c r="A310" s="18" t="s">
        <v>95</v>
      </c>
      <c r="B310" s="15">
        <v>0</v>
      </c>
      <c r="C310" s="15">
        <v>0</v>
      </c>
      <c r="D310" s="15">
        <v>0</v>
      </c>
      <c r="E310" s="16"/>
      <c r="F310" s="15">
        <v>0</v>
      </c>
      <c r="G310" s="15">
        <v>0</v>
      </c>
      <c r="H310" s="16"/>
      <c r="I310" s="15">
        <v>0</v>
      </c>
      <c r="J310" s="15">
        <v>0</v>
      </c>
    </row>
    <row r="311" spans="1:10" x14ac:dyDescent="0.35">
      <c r="A311" s="18" t="s">
        <v>33</v>
      </c>
      <c r="B311" s="15" vm="718">
        <v>10943.691754171688</v>
      </c>
      <c r="C311" s="15" vm="718">
        <v>10943.691754171688</v>
      </c>
      <c r="D311" s="15" vm="1765">
        <v>11839.005562205481</v>
      </c>
      <c r="E311" s="16"/>
      <c r="F311" s="15">
        <v>1329.8009935100008</v>
      </c>
      <c r="G311" s="15">
        <v>895.31380803379216</v>
      </c>
      <c r="H311" s="16"/>
      <c r="I311" s="15">
        <v>1562.3889759846106</v>
      </c>
      <c r="J311" s="15">
        <v>4719.5103771754802</v>
      </c>
    </row>
    <row r="312" spans="1:10" x14ac:dyDescent="0.35">
      <c r="A312" s="18" t="s">
        <v>34</v>
      </c>
      <c r="B312" s="15" vm="719">
        <v>37252.510990929746</v>
      </c>
      <c r="C312" s="15" vm="719">
        <v>37252.510990929746</v>
      </c>
      <c r="D312" s="15" vm="1766">
        <v>33904.352555773941</v>
      </c>
      <c r="E312" s="16"/>
      <c r="F312" s="15">
        <v>427.97555696909694</v>
      </c>
      <c r="G312" s="15">
        <v>-3348.1584351558049</v>
      </c>
      <c r="H312" s="16"/>
      <c r="I312" s="15">
        <v>2116.4016157381047</v>
      </c>
      <c r="J312" s="15">
        <v>451.44628356103931</v>
      </c>
    </row>
    <row r="313" spans="1:10" x14ac:dyDescent="0.35">
      <c r="A313" s="18" t="s">
        <v>35</v>
      </c>
      <c r="B313" s="15" vm="720">
        <v>9170.5669107218382</v>
      </c>
      <c r="C313" s="15" vm="720">
        <v>9170.5669107218382</v>
      </c>
      <c r="D313" s="15" vm="1767">
        <v>8343.2983555558221</v>
      </c>
      <c r="E313" s="16"/>
      <c r="F313" s="15">
        <v>2018.0488329999998</v>
      </c>
      <c r="G313" s="15">
        <v>-827.26855516601609</v>
      </c>
      <c r="H313" s="16"/>
      <c r="I313" s="15">
        <v>4265.2390099999993</v>
      </c>
      <c r="J313" s="15">
        <v>-465.04510344417758</v>
      </c>
    </row>
    <row r="314" spans="1:10" x14ac:dyDescent="0.35">
      <c r="A314" s="18" t="s">
        <v>55</v>
      </c>
      <c r="B314" s="15" vm="721">
        <v>48250.865153000006</v>
      </c>
      <c r="C314" s="15" vm="721">
        <v>48250.865153000006</v>
      </c>
      <c r="D314" s="15" vm="1768">
        <v>52829.964426999992</v>
      </c>
      <c r="E314" s="16"/>
      <c r="F314" s="15">
        <v>5552.1136733699896</v>
      </c>
      <c r="G314" s="15">
        <v>4579.0992739999856</v>
      </c>
      <c r="H314" s="16"/>
      <c r="I314" s="15">
        <v>-2363.7456556100005</v>
      </c>
      <c r="J314" s="15">
        <v>3408.9789992799924</v>
      </c>
    </row>
    <row r="315" spans="1:10" x14ac:dyDescent="0.35">
      <c r="A315" s="12" t="s">
        <v>36</v>
      </c>
      <c r="B315" s="29" vm="722">
        <v>2965.9802169999998</v>
      </c>
      <c r="C315" s="29" vm="722">
        <v>2965.9802169999998</v>
      </c>
      <c r="D315" s="29" vm="1769">
        <v>3600.6543960000004</v>
      </c>
      <c r="E315" s="30"/>
      <c r="F315" s="29">
        <v>172.67006527851072</v>
      </c>
      <c r="G315" s="29">
        <v>634.67417900000055</v>
      </c>
      <c r="H315" s="30"/>
      <c r="I315" s="29">
        <v>-406.36088399765913</v>
      </c>
      <c r="J315" s="29">
        <v>14.75766614451959</v>
      </c>
    </row>
    <row r="316" spans="1:10" x14ac:dyDescent="0.35">
      <c r="A316" s="18" t="s">
        <v>37</v>
      </c>
      <c r="B316" s="15" vm="723">
        <v>2580.973242</v>
      </c>
      <c r="C316" s="15" vm="723">
        <v>2580.973242</v>
      </c>
      <c r="D316" s="15" vm="1770">
        <v>2606.8989459999998</v>
      </c>
      <c r="E316" s="16"/>
      <c r="F316" s="15">
        <v>187.37312369799997</v>
      </c>
      <c r="G316" s="15">
        <v>25.925703999999769</v>
      </c>
      <c r="H316" s="16"/>
      <c r="I316" s="15">
        <v>58.519966620360037</v>
      </c>
      <c r="J316" s="15">
        <v>1282.6421905799998</v>
      </c>
    </row>
    <row r="317" spans="1:10" x14ac:dyDescent="0.35">
      <c r="A317" s="18" t="s">
        <v>38</v>
      </c>
      <c r="B317" s="15" vm="724">
        <v>385.00697500000001</v>
      </c>
      <c r="C317" s="15" vm="724">
        <v>385.00697500000001</v>
      </c>
      <c r="D317" s="15" vm="1771">
        <v>993.75545</v>
      </c>
      <c r="E317" s="16"/>
      <c r="F317" s="15">
        <v>-14.703058419489935</v>
      </c>
      <c r="G317" s="15">
        <v>608.74847499999998</v>
      </c>
      <c r="H317" s="16"/>
      <c r="I317" s="15">
        <v>-464.88085061801985</v>
      </c>
      <c r="J317" s="15">
        <v>-1267.8845244354802</v>
      </c>
    </row>
    <row r="318" spans="1:10" x14ac:dyDescent="0.35">
      <c r="A318" s="12" t="s">
        <v>56</v>
      </c>
      <c r="B318" s="29" vm="725">
        <v>216727.87921792129</v>
      </c>
      <c r="C318" s="29" vm="725">
        <v>216727.87921792129</v>
      </c>
      <c r="D318" s="29" vm="1772">
        <v>224658.97464577723</v>
      </c>
      <c r="E318" s="30"/>
      <c r="F318" s="29">
        <v>7401.1328161999991</v>
      </c>
      <c r="G318" s="29">
        <v>7931.0954278559366</v>
      </c>
      <c r="H318" s="30"/>
      <c r="I318" s="29">
        <v>-12273.099676600046</v>
      </c>
      <c r="J318" s="29">
        <v>17745.260286177217</v>
      </c>
    </row>
    <row r="319" spans="1:10" x14ac:dyDescent="0.35">
      <c r="A319" s="12" t="s">
        <v>39</v>
      </c>
      <c r="B319" s="29" vm="726">
        <v>30804.425660999997</v>
      </c>
      <c r="C319" s="29" vm="726">
        <v>30804.425660999997</v>
      </c>
      <c r="D319" s="29" vm="1773">
        <v>31061.581359</v>
      </c>
      <c r="E319" s="30"/>
      <c r="F319" s="29">
        <v>769.00535278299867</v>
      </c>
      <c r="G319" s="29">
        <v>257.1556980000023</v>
      </c>
      <c r="H319" s="30"/>
      <c r="I319" s="29">
        <v>2629.0387248900042</v>
      </c>
      <c r="J319" s="29">
        <v>1490.1576011280013</v>
      </c>
    </row>
    <row r="320" spans="1:10" x14ac:dyDescent="0.35">
      <c r="A320" s="12" t="s">
        <v>40</v>
      </c>
      <c r="B320" s="29" vm="727">
        <v>5148.8427319999992</v>
      </c>
      <c r="C320" s="29" vm="727">
        <v>5148.8427319999992</v>
      </c>
      <c r="D320" s="29" vm="1774">
        <v>5324.8365300000005</v>
      </c>
      <c r="E320" s="30"/>
      <c r="F320" s="29">
        <v>492.60614981999879</v>
      </c>
      <c r="G320" s="29">
        <v>175.99379800000133</v>
      </c>
      <c r="H320" s="30"/>
      <c r="I320" s="29">
        <v>-277.01302065000073</v>
      </c>
      <c r="J320" s="29">
        <v>115.46467666000171</v>
      </c>
    </row>
    <row r="321" spans="1:10" x14ac:dyDescent="0.35">
      <c r="A321" s="45" t="s">
        <v>96</v>
      </c>
      <c r="B321" s="29" vm="728">
        <v>10177.558212829568</v>
      </c>
      <c r="C321" s="29" vm="728">
        <v>10177.558212829568</v>
      </c>
      <c r="D321" s="29" vm="1775">
        <v>11697.602954616163</v>
      </c>
      <c r="E321" s="30"/>
      <c r="F321" s="29">
        <v>-457.25187599999936</v>
      </c>
      <c r="G321" s="29">
        <v>1520.0447417865944</v>
      </c>
      <c r="H321" s="30"/>
      <c r="I321" s="29">
        <v>618.74953509999978</v>
      </c>
      <c r="J321" s="29">
        <v>5920.6191136161624</v>
      </c>
    </row>
    <row r="322" spans="1:10" x14ac:dyDescent="0.35">
      <c r="A322" s="26" t="s">
        <v>87</v>
      </c>
      <c r="B322" s="15"/>
      <c r="C322" s="15"/>
      <c r="D322" s="15"/>
      <c r="E322" s="16"/>
      <c r="F322" s="15"/>
      <c r="G322" s="15"/>
      <c r="H322" s="16"/>
      <c r="I322" s="15"/>
      <c r="J322" s="15"/>
    </row>
    <row r="323" spans="1:10" x14ac:dyDescent="0.35">
      <c r="A323" s="27" t="s">
        <v>88</v>
      </c>
      <c r="B323" s="15"/>
      <c r="C323" s="15"/>
      <c r="D323" s="15"/>
      <c r="E323" s="16"/>
      <c r="F323" s="15"/>
      <c r="G323" s="15"/>
      <c r="H323" s="16"/>
      <c r="I323" s="15"/>
      <c r="J323" s="15"/>
    </row>
    <row r="324" spans="1:10" x14ac:dyDescent="0.35">
      <c r="A324" s="9"/>
      <c r="B324" s="15"/>
      <c r="C324" s="15"/>
      <c r="D324" s="15"/>
      <c r="E324" s="16"/>
      <c r="F324" s="15"/>
      <c r="G324" s="15"/>
      <c r="H324" s="16"/>
      <c r="I324" s="15"/>
      <c r="J324" s="15"/>
    </row>
    <row r="325" spans="1:10" x14ac:dyDescent="0.35">
      <c r="A325" s="9"/>
      <c r="B325" s="15"/>
      <c r="C325" s="15"/>
      <c r="D325" s="15"/>
      <c r="E325" s="16"/>
      <c r="F325" s="15"/>
      <c r="G325" s="15"/>
      <c r="H325" s="16"/>
      <c r="I325" s="15"/>
      <c r="J325" s="15"/>
    </row>
  </sheetData>
  <mergeCells count="3">
    <mergeCell ref="B7:D7"/>
    <mergeCell ref="F7:J7"/>
    <mergeCell ref="F8:G8"/>
  </mergeCells>
  <hyperlinks>
    <hyperlink ref="J4" r:id="rId1" xr:uid="{77F61F76-E085-4813-A22E-98B08B98E451}"/>
    <hyperlink ref="I4" r:id="rId2" xr:uid="{D97BDA7D-3FC0-4D11-AA34-7E30063952A0}"/>
  </hyperlinks>
  <pageMargins left="0.7" right="0.7" top="0.75" bottom="0.75" header="0.3" footer="0.3"/>
  <pageSetup paperSize="9" orientation="portrait"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CDE293-8CEB-48CE-B41D-9C77239E0CC9}">
  <dimension ref="A1:K325"/>
  <sheetViews>
    <sheetView zoomScaleNormal="100" workbookViewId="0"/>
  </sheetViews>
  <sheetFormatPr defaultRowHeight="14.5" x14ac:dyDescent="0.35"/>
  <cols>
    <col min="1" max="1" width="86.1796875" customWidth="1"/>
    <col min="4" max="4" width="10.54296875" customWidth="1"/>
    <col min="5" max="5" width="1.81640625" customWidth="1"/>
    <col min="6" max="6" width="11.1796875" customWidth="1"/>
    <col min="7" max="7" width="11.453125" customWidth="1"/>
    <col min="8" max="8" width="1.453125" customWidth="1"/>
  </cols>
  <sheetData>
    <row r="1" spans="1:11" ht="14.25" customHeight="1" x14ac:dyDescent="0.35">
      <c r="A1" s="1" t="s">
        <v>0</v>
      </c>
      <c r="B1" s="2"/>
      <c r="C1" s="2"/>
      <c r="D1" s="2"/>
      <c r="E1" s="2"/>
      <c r="F1" s="2"/>
      <c r="G1" s="2"/>
      <c r="H1" s="2"/>
      <c r="I1" s="2"/>
      <c r="J1" s="3" t="s">
        <v>102</v>
      </c>
      <c r="K1" s="2"/>
    </row>
    <row r="2" spans="1:11" ht="14.25" customHeight="1" x14ac:dyDescent="0.35">
      <c r="A2" s="4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 ht="14.25" customHeight="1" x14ac:dyDescent="0.35">
      <c r="A3" s="2"/>
      <c r="B3" s="2"/>
      <c r="C3" s="2"/>
      <c r="D3" s="2"/>
      <c r="E3" s="2"/>
      <c r="F3" s="2"/>
      <c r="G3" s="2"/>
      <c r="H3" s="2"/>
      <c r="I3" s="4"/>
      <c r="J3" s="4"/>
      <c r="K3" s="2"/>
    </row>
    <row r="4" spans="1:11" ht="15" customHeight="1" x14ac:dyDescent="0.35">
      <c r="A4" s="5" t="s">
        <v>2</v>
      </c>
      <c r="B4" s="2"/>
      <c r="C4" s="2"/>
      <c r="D4" s="2"/>
      <c r="E4" s="2"/>
      <c r="F4" s="2"/>
      <c r="G4" s="2"/>
      <c r="H4" s="2"/>
      <c r="I4" s="6" t="s">
        <v>3</v>
      </c>
      <c r="J4" s="7" t="s">
        <v>4</v>
      </c>
      <c r="K4" s="2"/>
    </row>
    <row r="5" spans="1:11" ht="14.25" customHeight="1" x14ac:dyDescent="0.35">
      <c r="A5" s="2"/>
      <c r="B5" s="8"/>
      <c r="C5" s="8"/>
      <c r="D5" s="8"/>
      <c r="E5" s="2"/>
      <c r="F5" s="2"/>
      <c r="G5" s="2"/>
      <c r="H5" s="2"/>
      <c r="I5" s="2"/>
      <c r="J5" s="2"/>
      <c r="K5" s="2"/>
    </row>
    <row r="6" spans="1:11" ht="44.25" customHeight="1" x14ac:dyDescent="0.35">
      <c r="A6" s="5" t="str">
        <f>+[2]CubeValue!B6</f>
        <v>Efnahagsyfirlit fagfjárfestasjóða / Balance sheet of institutional investment funds</v>
      </c>
      <c r="B6" s="1"/>
      <c r="C6" s="1"/>
      <c r="D6" s="1"/>
      <c r="E6" s="1"/>
      <c r="F6" s="1"/>
      <c r="G6" s="1"/>
      <c r="H6" s="1"/>
      <c r="I6" s="1"/>
      <c r="J6" s="1"/>
      <c r="K6" s="2"/>
    </row>
    <row r="7" spans="1:11" ht="14.25" customHeight="1" x14ac:dyDescent="0.35">
      <c r="A7" s="1"/>
      <c r="B7" s="49" t="s">
        <v>5</v>
      </c>
      <c r="C7" s="50"/>
      <c r="D7" s="50"/>
      <c r="E7" s="1"/>
      <c r="F7" s="49" t="s">
        <v>6</v>
      </c>
      <c r="G7" s="50"/>
      <c r="H7" s="50"/>
      <c r="I7" s="50"/>
      <c r="J7" s="50"/>
      <c r="K7" s="2"/>
    </row>
    <row r="8" spans="1:11" ht="14.25" customHeight="1" x14ac:dyDescent="0.35">
      <c r="A8" s="1"/>
      <c r="B8" s="40" t="s">
        <v>7</v>
      </c>
      <c r="C8" s="40">
        <v>45657</v>
      </c>
      <c r="D8" s="40">
        <v>45688</v>
      </c>
      <c r="E8" s="41"/>
      <c r="F8" s="51" t="s">
        <v>103</v>
      </c>
      <c r="G8" s="51"/>
      <c r="H8" s="41"/>
      <c r="I8" s="42" t="s">
        <v>104</v>
      </c>
      <c r="J8" s="42" t="s">
        <v>105</v>
      </c>
      <c r="K8" s="2"/>
    </row>
    <row r="9" spans="1:11" ht="14.25" customHeight="1" x14ac:dyDescent="0.35">
      <c r="A9" s="1" t="s">
        <v>8</v>
      </c>
      <c r="B9" s="43">
        <v>2024</v>
      </c>
      <c r="C9" s="43">
        <v>2024</v>
      </c>
      <c r="D9" s="43">
        <v>2024</v>
      </c>
      <c r="E9" s="43"/>
      <c r="F9" s="43">
        <v>2024</v>
      </c>
      <c r="G9" s="43">
        <v>2025</v>
      </c>
      <c r="H9" s="43"/>
      <c r="I9" s="44" t="s">
        <v>105</v>
      </c>
      <c r="J9" s="44" t="s">
        <v>106</v>
      </c>
      <c r="K9" s="2"/>
    </row>
    <row r="10" spans="1:11" x14ac:dyDescent="0.35">
      <c r="A10" s="9" t="str">
        <f>+[2]CubeValue!B15</f>
        <v>Eignir / Assets</v>
      </c>
      <c r="B10" s="29" vm="371">
        <v>637325.7968642331</v>
      </c>
      <c r="C10" s="29" vm="371">
        <v>637325.7968642331</v>
      </c>
      <c r="D10" s="29" vm="1776">
        <v>613716.40223142714</v>
      </c>
      <c r="E10" s="30"/>
      <c r="F10" s="29">
        <v>15656.411715916125</v>
      </c>
      <c r="G10" s="29">
        <v>-23609.394632805954</v>
      </c>
      <c r="H10" s="30"/>
      <c r="I10" s="29">
        <v>48369.286655655364</v>
      </c>
      <c r="J10" s="29">
        <v>44349.458298800746</v>
      </c>
    </row>
    <row r="11" spans="1:11" x14ac:dyDescent="0.35">
      <c r="A11" s="10" t="str">
        <f>+[2]CubeValue!B16</f>
        <v>Fjármálalegar eignir / Financial assets</v>
      </c>
      <c r="B11" s="29" vm="372">
        <v>622789.38654123317</v>
      </c>
      <c r="C11" s="29" vm="372">
        <v>622789.38654123317</v>
      </c>
      <c r="D11" s="29" vm="1777">
        <v>599179.9919084271</v>
      </c>
      <c r="E11" s="30"/>
      <c r="F11" s="29">
        <v>15656.41071591631</v>
      </c>
      <c r="G11" s="29">
        <v>-23609.39463280607</v>
      </c>
      <c r="H11" s="30"/>
      <c r="I11" s="29">
        <v>47506.938655655482</v>
      </c>
      <c r="J11" s="29">
        <v>44187.801304800552</v>
      </c>
    </row>
    <row r="12" spans="1:11" x14ac:dyDescent="0.35">
      <c r="A12" s="11" t="str">
        <f>+[2]CubeValue!B17</f>
        <v>Sjóður og innstæður</v>
      </c>
      <c r="B12" s="29" vm="373">
        <v>18849.498303128923</v>
      </c>
      <c r="C12" s="29" vm="373">
        <v>18849.498303128923</v>
      </c>
      <c r="D12" s="29" vm="1778">
        <v>18274.773272040504</v>
      </c>
      <c r="E12" s="30"/>
      <c r="F12" s="29">
        <v>1148.5447768459999</v>
      </c>
      <c r="G12" s="29">
        <v>-574.7250310884192</v>
      </c>
      <c r="H12" s="30"/>
      <c r="I12" s="29">
        <v>-3745.968692167</v>
      </c>
      <c r="J12" s="29">
        <v>209.30637112410113</v>
      </c>
    </row>
    <row r="13" spans="1:11" s="31" customFormat="1" x14ac:dyDescent="0.35">
      <c r="A13" s="12" t="str">
        <f>+[2]CubeValue!B18</f>
        <v>Veltiinnlán og óbundin innlán</v>
      </c>
      <c r="B13" s="29" vm="374">
        <v>16132.937389128925</v>
      </c>
      <c r="C13" s="29" vm="374">
        <v>16132.937389128925</v>
      </c>
      <c r="D13" s="29" vm="1779">
        <v>15613.287358040508</v>
      </c>
      <c r="E13" s="30"/>
      <c r="F13" s="29">
        <v>869.88058984599957</v>
      </c>
      <c r="G13" s="29">
        <v>-519.65003108841665</v>
      </c>
      <c r="H13" s="30"/>
      <c r="I13" s="29">
        <v>-5834.7235051670013</v>
      </c>
      <c r="J13" s="29">
        <v>331.92158212410504</v>
      </c>
    </row>
    <row r="14" spans="1:11" s="31" customFormat="1" x14ac:dyDescent="0.35">
      <c r="A14" s="13" t="str">
        <f>+[2]CubeValue!B19</f>
        <v>Veltiinnlán / Current accounts</v>
      </c>
      <c r="B14" s="29" vm="375">
        <v>14688.184615128925</v>
      </c>
      <c r="C14" s="29" vm="375">
        <v>14688.184615128925</v>
      </c>
      <c r="D14" s="29" vm="1780">
        <v>13168.762883040508</v>
      </c>
      <c r="E14" s="30"/>
      <c r="F14" s="29">
        <v>596.26978784600033</v>
      </c>
      <c r="G14" s="29">
        <v>-1519.4217320884163</v>
      </c>
      <c r="H14" s="30"/>
      <c r="I14" s="29">
        <v>-5049.5054345670032</v>
      </c>
      <c r="J14" s="29">
        <v>632.63986652410676</v>
      </c>
    </row>
    <row r="15" spans="1:11" x14ac:dyDescent="0.35">
      <c r="A15" s="14" t="str">
        <f>+[2]CubeValue!B20</f>
        <v>Innlánsstofnanir / Deposit money banks</v>
      </c>
      <c r="B15" s="15" vm="376">
        <v>14589.036477128924</v>
      </c>
      <c r="C15" s="15" vm="376">
        <v>14589.036477128924</v>
      </c>
      <c r="D15" s="15" vm="1781">
        <v>13072.603668040509</v>
      </c>
      <c r="E15" s="16"/>
      <c r="F15" s="15">
        <v>625.34332784599974</v>
      </c>
      <c r="G15" s="15">
        <v>-1516.4328090884155</v>
      </c>
      <c r="H15" s="16"/>
      <c r="I15" s="15">
        <v>-5058.1695426670012</v>
      </c>
      <c r="J15" s="15">
        <v>695.63050752410709</v>
      </c>
    </row>
    <row r="16" spans="1:11" x14ac:dyDescent="0.35">
      <c r="A16" s="14" t="str">
        <f>+[2]CubeValue!B21</f>
        <v>Erlendar innlánsstofnanir / Foreign deposit money banks</v>
      </c>
      <c r="B16" s="15" vm="377">
        <v>99.148138000000003</v>
      </c>
      <c r="C16" s="15" vm="377">
        <v>99.148138000000003</v>
      </c>
      <c r="D16" s="15" vm="1782">
        <v>96.159215000000003</v>
      </c>
      <c r="E16" s="16"/>
      <c r="F16" s="15">
        <v>-29.073540000000008</v>
      </c>
      <c r="G16" s="15">
        <v>-2.9889229999999998</v>
      </c>
      <c r="H16" s="16"/>
      <c r="I16" s="15">
        <v>8.6641081000000213</v>
      </c>
      <c r="J16" s="15">
        <v>-62.990640999999997</v>
      </c>
    </row>
    <row r="17" spans="1:10" x14ac:dyDescent="0.35">
      <c r="A17" s="13" t="str">
        <f>+[2]CubeValue!B22</f>
        <v>Óbundin innlán / Sight deposits</v>
      </c>
      <c r="B17" s="29" vm="378">
        <v>1444.752774</v>
      </c>
      <c r="C17" s="29" vm="378">
        <v>1444.752774</v>
      </c>
      <c r="D17" s="29" vm="1783">
        <v>2444.5244750000002</v>
      </c>
      <c r="E17" s="30"/>
      <c r="F17" s="29">
        <v>273.6108020000006</v>
      </c>
      <c r="G17" s="29">
        <v>999.77170100000012</v>
      </c>
      <c r="H17" s="30"/>
      <c r="I17" s="29">
        <v>-785.21807059999946</v>
      </c>
      <c r="J17" s="29">
        <v>-300.71828440000036</v>
      </c>
    </row>
    <row r="18" spans="1:10" x14ac:dyDescent="0.35">
      <c r="A18" s="14" t="str">
        <f>+[2]CubeValue!B23</f>
        <v>Innlánsstofnanir / Deposit money banks</v>
      </c>
      <c r="B18" s="15" vm="379">
        <v>1444.752774</v>
      </c>
      <c r="C18" s="15" vm="379">
        <v>1444.752774</v>
      </c>
      <c r="D18" s="15" vm="1784">
        <v>2444.5244750000002</v>
      </c>
      <c r="E18" s="16"/>
      <c r="F18" s="15">
        <v>273.6108020000006</v>
      </c>
      <c r="G18" s="15">
        <v>999.77170100000012</v>
      </c>
      <c r="H18" s="16"/>
      <c r="I18" s="15">
        <v>-785.21807059999946</v>
      </c>
      <c r="J18" s="15">
        <v>-300.71828440000036</v>
      </c>
    </row>
    <row r="19" spans="1:10" x14ac:dyDescent="0.35">
      <c r="A19" s="14" t="str">
        <f>+[2]CubeValue!B24</f>
        <v>Erlendar innlánsstofnanir / Foreign deposit money banks</v>
      </c>
      <c r="B19" s="15">
        <v>0</v>
      </c>
      <c r="C19" s="15">
        <v>0</v>
      </c>
      <c r="D19" s="15">
        <v>0</v>
      </c>
      <c r="E19" s="16"/>
      <c r="F19" s="15">
        <v>0</v>
      </c>
      <c r="G19" s="15">
        <v>0</v>
      </c>
      <c r="H19" s="16"/>
      <c r="I19" s="15">
        <v>0</v>
      </c>
      <c r="J19" s="15">
        <v>0</v>
      </c>
    </row>
    <row r="20" spans="1:10" x14ac:dyDescent="0.35">
      <c r="A20" s="12" t="str">
        <f>+[2]CubeValue!B25</f>
        <v>Önnur innlán og innstæðubréf</v>
      </c>
      <c r="B20" s="29" vm="380">
        <v>2716.5609139999997</v>
      </c>
      <c r="C20" s="29" vm="380">
        <v>2716.5609139999997</v>
      </c>
      <c r="D20" s="29" vm="1785">
        <v>2661.4859139999999</v>
      </c>
      <c r="E20" s="30"/>
      <c r="F20" s="29">
        <v>278.66418699999986</v>
      </c>
      <c r="G20" s="29">
        <v>-55.074999999999818</v>
      </c>
      <c r="H20" s="30"/>
      <c r="I20" s="29">
        <v>2088.754813</v>
      </c>
      <c r="J20" s="29">
        <v>-122.61521100000027</v>
      </c>
    </row>
    <row r="21" spans="1:10" s="31" customFormat="1" x14ac:dyDescent="0.35">
      <c r="A21" s="13" t="str">
        <f>+[2]CubeValue!B26</f>
        <v>Verðtryggð innlán / Indexed deposits</v>
      </c>
      <c r="B21" s="29">
        <v>0</v>
      </c>
      <c r="C21" s="29">
        <v>0</v>
      </c>
      <c r="D21" s="29">
        <v>0</v>
      </c>
      <c r="E21" s="30"/>
      <c r="F21" s="29">
        <v>0</v>
      </c>
      <c r="G21" s="29">
        <v>0</v>
      </c>
      <c r="H21" s="30"/>
      <c r="I21" s="29">
        <v>0</v>
      </c>
      <c r="J21" s="29">
        <v>0</v>
      </c>
    </row>
    <row r="22" spans="1:10" x14ac:dyDescent="0.35">
      <c r="A22" s="14" t="str">
        <f>+[2]CubeValue!B27</f>
        <v>Innlánsstofnanir / Deposit money banks</v>
      </c>
      <c r="B22" s="15">
        <v>0</v>
      </c>
      <c r="C22" s="15">
        <v>0</v>
      </c>
      <c r="D22" s="15">
        <v>0</v>
      </c>
      <c r="E22" s="16"/>
      <c r="F22" s="15">
        <v>0</v>
      </c>
      <c r="G22" s="15">
        <v>0</v>
      </c>
      <c r="H22" s="16"/>
      <c r="I22" s="15">
        <v>0</v>
      </c>
      <c r="J22" s="15">
        <v>0</v>
      </c>
    </row>
    <row r="23" spans="1:10" x14ac:dyDescent="0.35">
      <c r="A23" s="14" t="str">
        <f>+[2]CubeValue!B28</f>
        <v>Erlendar innlánsstofnanir / Foreign deposit money banks</v>
      </c>
      <c r="B23" s="15">
        <v>0</v>
      </c>
      <c r="C23" s="15">
        <v>0</v>
      </c>
      <c r="D23" s="15">
        <v>0</v>
      </c>
      <c r="E23" s="16"/>
      <c r="F23" s="15">
        <v>0</v>
      </c>
      <c r="G23" s="15">
        <v>0</v>
      </c>
      <c r="H23" s="16"/>
      <c r="I23" s="15">
        <v>0</v>
      </c>
      <c r="J23" s="15">
        <v>0</v>
      </c>
    </row>
    <row r="24" spans="1:10" x14ac:dyDescent="0.35">
      <c r="A24" s="13" t="str">
        <f>+[2]CubeValue!B29</f>
        <v>Önnur bundin innlán / Other time deposits</v>
      </c>
      <c r="B24" s="29" vm="381">
        <v>2716.5609139999997</v>
      </c>
      <c r="C24" s="29" vm="381">
        <v>2716.5609139999997</v>
      </c>
      <c r="D24" s="29" vm="1786">
        <v>2661.4859139999999</v>
      </c>
      <c r="E24" s="30"/>
      <c r="F24" s="29">
        <v>278.66418699999986</v>
      </c>
      <c r="G24" s="29">
        <v>-55.074999999999818</v>
      </c>
      <c r="H24" s="30"/>
      <c r="I24" s="29">
        <v>2088.754813</v>
      </c>
      <c r="J24" s="29">
        <v>-122.61521100000027</v>
      </c>
    </row>
    <row r="25" spans="1:10" x14ac:dyDescent="0.35">
      <c r="A25" s="14" t="str">
        <f>+[2]CubeValue!B30</f>
        <v>Innlánsstofnanir / Deposit money banks</v>
      </c>
      <c r="B25" s="15" vm="382">
        <v>2716.5609139999997</v>
      </c>
      <c r="C25" s="15" vm="382">
        <v>2716.5609139999997</v>
      </c>
      <c r="D25" s="15" vm="1787">
        <v>2661.4859139999999</v>
      </c>
      <c r="E25" s="16"/>
      <c r="F25" s="15">
        <v>278.66418699999986</v>
      </c>
      <c r="G25" s="15">
        <v>-55.074999999999818</v>
      </c>
      <c r="H25" s="16"/>
      <c r="I25" s="15">
        <v>2088.754813</v>
      </c>
      <c r="J25" s="15">
        <v>-122.61521100000027</v>
      </c>
    </row>
    <row r="26" spans="1:10" x14ac:dyDescent="0.35">
      <c r="A26" s="14" t="str">
        <f>+[2]CubeValue!B31</f>
        <v>Erlendar innlánsstofnanir / Foreign deposit money banks</v>
      </c>
      <c r="B26" s="15">
        <v>0</v>
      </c>
      <c r="C26" s="15">
        <v>0</v>
      </c>
      <c r="D26" s="15">
        <v>0</v>
      </c>
      <c r="E26" s="16"/>
      <c r="F26" s="15">
        <v>0</v>
      </c>
      <c r="G26" s="15">
        <v>0</v>
      </c>
      <c r="H26" s="16"/>
      <c r="I26" s="15">
        <v>0</v>
      </c>
      <c r="J26" s="15">
        <v>0</v>
      </c>
    </row>
    <row r="27" spans="1:10" x14ac:dyDescent="0.35">
      <c r="A27" s="11" t="str">
        <f>+[2]CubeValue!B32</f>
        <v>Markaðsskuldabréf og víxlar / Bonds and bills</v>
      </c>
      <c r="B27" s="29" vm="383">
        <v>38949.66992642</v>
      </c>
      <c r="C27" s="29" vm="383">
        <v>38949.66992642</v>
      </c>
      <c r="D27" s="29" vm="1788">
        <v>40743.851140310006</v>
      </c>
      <c r="E27" s="30"/>
      <c r="F27" s="29">
        <v>1424.5358787200021</v>
      </c>
      <c r="G27" s="29">
        <v>1794.1812138900059</v>
      </c>
      <c r="H27" s="30"/>
      <c r="I27" s="29">
        <v>4323.6639858500021</v>
      </c>
      <c r="J27" s="29">
        <v>4935.3418165700059</v>
      </c>
    </row>
    <row r="28" spans="1:10" s="31" customFormat="1" x14ac:dyDescent="0.35">
      <c r="A28" s="12" t="str">
        <f>+[2]CubeValue!B33</f>
        <v>Verðtryggð markaðsskuldabréf / Indexed marketable bonds</v>
      </c>
      <c r="B28" s="29" vm="384">
        <v>21988.476848979997</v>
      </c>
      <c r="C28" s="29" vm="384">
        <v>21988.476848979997</v>
      </c>
      <c r="D28" s="29" vm="1789">
        <v>23767.633018530003</v>
      </c>
      <c r="E28" s="30"/>
      <c r="F28" s="29">
        <v>-89.821412279994547</v>
      </c>
      <c r="G28" s="29">
        <v>1779.1561695500059</v>
      </c>
      <c r="H28" s="30"/>
      <c r="I28" s="29">
        <v>1241.9294038499975</v>
      </c>
      <c r="J28" s="29">
        <v>2267.5973787900002</v>
      </c>
    </row>
    <row r="29" spans="1:10" x14ac:dyDescent="0.35">
      <c r="A29" s="14" t="str">
        <f>+[2]CubeValue!B34</f>
        <v>Verðtryggð markaðsskuldabréf, Íbúða- hús- og húsnæðisbréf / Indexed marketable bonds, HFF bonds, housing bonds and housing authority bonds</v>
      </c>
      <c r="B29" s="15">
        <v>0</v>
      </c>
      <c r="C29" s="15">
        <v>0</v>
      </c>
      <c r="D29" s="15" vm="1790">
        <v>4.9293370100000002</v>
      </c>
      <c r="E29" s="16"/>
      <c r="F29" s="15">
        <v>0</v>
      </c>
      <c r="G29" s="15">
        <v>4.9293370100000002</v>
      </c>
      <c r="H29" s="16"/>
      <c r="I29" s="15">
        <v>0</v>
      </c>
      <c r="J29" s="15">
        <v>4.9293370100000002</v>
      </c>
    </row>
    <row r="30" spans="1:10" x14ac:dyDescent="0.35">
      <c r="A30" s="14" t="str">
        <f>+[2]CubeValue!B35</f>
        <v>Önnur verðtryggð markaðsskuldabréf / Other indexed marketable bonds</v>
      </c>
      <c r="B30" s="15" vm="385">
        <v>21988.476848979997</v>
      </c>
      <c r="C30" s="15" vm="385">
        <v>21988.476848979997</v>
      </c>
      <c r="D30" s="15" vm="1791">
        <v>23762.703681520004</v>
      </c>
      <c r="E30" s="16"/>
      <c r="F30" s="15">
        <v>-89.821412279994547</v>
      </c>
      <c r="G30" s="15">
        <v>1774.2268325400073</v>
      </c>
      <c r="H30" s="16"/>
      <c r="I30" s="15">
        <v>1241.9294038499975</v>
      </c>
      <c r="J30" s="15">
        <v>2262.6680417800017</v>
      </c>
    </row>
    <row r="31" spans="1:10" x14ac:dyDescent="0.35">
      <c r="A31" s="17" t="str">
        <f>+[2]CubeValue!B36</f>
        <v>Innlendir aðilar /Residents</v>
      </c>
      <c r="B31" s="15" vm="386">
        <v>21988.476848979997</v>
      </c>
      <c r="C31" s="15" vm="386">
        <v>21988.476848979997</v>
      </c>
      <c r="D31" s="15" vm="1792">
        <v>23762.703681520004</v>
      </c>
      <c r="E31" s="16"/>
      <c r="F31" s="15">
        <v>-89.821412279994547</v>
      </c>
      <c r="G31" s="15">
        <v>1774.2268325400073</v>
      </c>
      <c r="H31" s="16"/>
      <c r="I31" s="15">
        <v>1241.9294038499975</v>
      </c>
      <c r="J31" s="15">
        <v>2262.6680417800017</v>
      </c>
    </row>
    <row r="32" spans="1:10" x14ac:dyDescent="0.35">
      <c r="A32" s="18" t="str">
        <f>+[2]CubeValue!B37</f>
        <v>Atvinnufyrirtæki / Non-financial companies</v>
      </c>
      <c r="B32" s="15" vm="387">
        <v>18181.397246</v>
      </c>
      <c r="C32" s="15" vm="387">
        <v>18181.397246</v>
      </c>
      <c r="D32" s="15" vm="1793">
        <v>18124.351808999996</v>
      </c>
      <c r="E32" s="16"/>
      <c r="F32" s="15">
        <v>42.240430000001652</v>
      </c>
      <c r="G32" s="15">
        <v>-57.045437000004313</v>
      </c>
      <c r="H32" s="16"/>
      <c r="I32" s="15">
        <v>1961.526167</v>
      </c>
      <c r="J32" s="15">
        <v>-509.27882100000352</v>
      </c>
    </row>
    <row r="33" spans="1:10" x14ac:dyDescent="0.35">
      <c r="A33" s="18" t="str">
        <f>+[2]CubeValue!B38</f>
        <v>Fjármálageiri / Financial companies</v>
      </c>
      <c r="B33" s="15" vm="388">
        <v>1476.1825879999999</v>
      </c>
      <c r="C33" s="15" vm="388">
        <v>1476.1825879999999</v>
      </c>
      <c r="D33" s="15" vm="1794">
        <v>2181.0581647999998</v>
      </c>
      <c r="E33" s="16"/>
      <c r="F33" s="15">
        <v>0.64172100000007504</v>
      </c>
      <c r="G33" s="15">
        <v>704.87557679999986</v>
      </c>
      <c r="H33" s="16"/>
      <c r="I33" s="15">
        <v>-776.51775900000018</v>
      </c>
      <c r="J33" s="15">
        <v>1289.9890037999999</v>
      </c>
    </row>
    <row r="34" spans="1:10" x14ac:dyDescent="0.35">
      <c r="A34" s="19" t="str">
        <f>+[2]CubeValue!B39</f>
        <v>Innlánsstofnanir / Deposit money banks</v>
      </c>
      <c r="B34" s="15" vm="389">
        <v>1415.2661370000001</v>
      </c>
      <c r="C34" s="15" vm="389">
        <v>1415.2661370000001</v>
      </c>
      <c r="D34" s="15" vm="1795">
        <v>2119.6648427999999</v>
      </c>
      <c r="E34" s="16"/>
      <c r="F34" s="15">
        <v>5.8638110000000552</v>
      </c>
      <c r="G34" s="15">
        <v>704.39870579999979</v>
      </c>
      <c r="H34" s="16"/>
      <c r="I34" s="15">
        <v>-359.94081400000005</v>
      </c>
      <c r="J34" s="15">
        <v>1331.1873627999998</v>
      </c>
    </row>
    <row r="35" spans="1:10" x14ac:dyDescent="0.35">
      <c r="A35" s="19" t="str">
        <f>+[2]CubeValue!B40</f>
        <v xml:space="preserve">Innlánsstofnanir í slitameðferð / Deposit money banks in winding-up proceedings </v>
      </c>
      <c r="B35" s="15">
        <v>0</v>
      </c>
      <c r="C35" s="15">
        <v>0</v>
      </c>
      <c r="D35" s="15">
        <v>0</v>
      </c>
      <c r="E35" s="16"/>
      <c r="F35" s="15">
        <v>0</v>
      </c>
      <c r="G35" s="15">
        <v>0</v>
      </c>
      <c r="H35" s="16"/>
      <c r="I35" s="15">
        <v>0</v>
      </c>
      <c r="J35" s="15">
        <v>0</v>
      </c>
    </row>
    <row r="36" spans="1:10" x14ac:dyDescent="0.35">
      <c r="A36" s="19" t="str">
        <f>+[2]CubeValue!B41</f>
        <v>Peningamarkaðssjóðir / Money market funds (MMF)</v>
      </c>
      <c r="B36" s="15">
        <v>0</v>
      </c>
      <c r="C36" s="15">
        <v>0</v>
      </c>
      <c r="D36" s="15">
        <v>0</v>
      </c>
      <c r="E36" s="16"/>
      <c r="F36" s="15">
        <v>0</v>
      </c>
      <c r="G36" s="15">
        <v>0</v>
      </c>
      <c r="H36" s="16"/>
      <c r="I36" s="15">
        <v>0</v>
      </c>
      <c r="J36" s="15">
        <v>0</v>
      </c>
    </row>
    <row r="37" spans="1:10" x14ac:dyDescent="0.35">
      <c r="A37" s="19" t="str">
        <f>+[2]CubeValue!B42</f>
        <v>Aðrir verðbréfa- og fjárfestingarsjóðir / Other mutual and investment funds (other than MMF)</v>
      </c>
      <c r="B37" s="15">
        <v>0</v>
      </c>
      <c r="C37" s="15">
        <v>0</v>
      </c>
      <c r="D37" s="15">
        <v>0</v>
      </c>
      <c r="E37" s="16"/>
      <c r="F37" s="15">
        <v>-0.4510879999999986</v>
      </c>
      <c r="G37" s="15">
        <v>0</v>
      </c>
      <c r="H37" s="16"/>
      <c r="I37" s="15">
        <v>-45.059220000000003</v>
      </c>
      <c r="J37" s="15">
        <v>-43.958734</v>
      </c>
    </row>
    <row r="38" spans="1:10" x14ac:dyDescent="0.35">
      <c r="A38" s="19" t="str">
        <f>+[2]CubeValue!B43</f>
        <v>Önnur fjármálafyrirtæki / Other financial intermediaries</v>
      </c>
      <c r="B38" s="15">
        <v>0</v>
      </c>
      <c r="C38" s="15">
        <v>0</v>
      </c>
      <c r="D38" s="15">
        <v>0</v>
      </c>
      <c r="E38" s="16"/>
      <c r="F38" s="15">
        <v>-5.2324289999999998</v>
      </c>
      <c r="G38" s="15">
        <v>0</v>
      </c>
      <c r="H38" s="16"/>
      <c r="I38" s="15">
        <v>-375.69793099999998</v>
      </c>
      <c r="J38" s="15">
        <v>-5.0860000000000002E-3</v>
      </c>
    </row>
    <row r="39" spans="1:10" x14ac:dyDescent="0.35">
      <c r="A39" s="19" t="str">
        <f>+[2]CubeValue!B44</f>
        <v>Önnur fjármálafyrirtæki í slitameðferð / Other financial intermediaries in winding-up proceedings</v>
      </c>
      <c r="B39" s="15">
        <v>0</v>
      </c>
      <c r="C39" s="15">
        <v>0</v>
      </c>
      <c r="D39" s="15">
        <v>0</v>
      </c>
      <c r="E39" s="16"/>
      <c r="F39" s="15">
        <v>0</v>
      </c>
      <c r="G39" s="15">
        <v>0</v>
      </c>
      <c r="H39" s="16"/>
      <c r="I39" s="15">
        <v>0</v>
      </c>
      <c r="J39" s="15">
        <v>0</v>
      </c>
    </row>
    <row r="40" spans="1:10" x14ac:dyDescent="0.35">
      <c r="A40" s="19" t="str">
        <f>+[2]CubeValue!B45</f>
        <v>Fjármálaleg hliðarstarfsemi / Financial auxiliaries</v>
      </c>
      <c r="B40" s="15">
        <v>0</v>
      </c>
      <c r="C40" s="15">
        <v>0</v>
      </c>
      <c r="D40" s="15">
        <v>0</v>
      </c>
      <c r="E40" s="16"/>
      <c r="F40" s="15">
        <v>0</v>
      </c>
      <c r="G40" s="15">
        <v>0</v>
      </c>
      <c r="H40" s="16"/>
      <c r="I40" s="15">
        <v>0</v>
      </c>
      <c r="J40" s="15">
        <v>0</v>
      </c>
    </row>
    <row r="41" spans="1:10" x14ac:dyDescent="0.35">
      <c r="A41" s="19" t="str">
        <f>+[2]CubeValue!B46</f>
        <v>Innbyrðis fjármálastarfsemi / Captive financial institutions and money lenders</v>
      </c>
      <c r="B41" s="15">
        <v>0</v>
      </c>
      <c r="C41" s="15">
        <v>0</v>
      </c>
      <c r="D41" s="15">
        <v>0</v>
      </c>
      <c r="E41" s="16"/>
      <c r="F41" s="15">
        <v>0</v>
      </c>
      <c r="G41" s="15">
        <v>0</v>
      </c>
      <c r="H41" s="16"/>
      <c r="I41" s="15">
        <v>0</v>
      </c>
      <c r="J41" s="15">
        <v>0</v>
      </c>
    </row>
    <row r="42" spans="1:10" x14ac:dyDescent="0.35">
      <c r="A42" s="19" t="str">
        <f>+[2]CubeValue!B47</f>
        <v>Vátryggingarfélög / Insurance companies</v>
      </c>
      <c r="B42" s="15" vm="390">
        <v>60.916451000000002</v>
      </c>
      <c r="C42" s="15" vm="390">
        <v>60.916451000000002</v>
      </c>
      <c r="D42" s="15" vm="1796">
        <v>61.393321999999998</v>
      </c>
      <c r="E42" s="16"/>
      <c r="F42" s="15">
        <v>0.46142699999999337</v>
      </c>
      <c r="G42" s="15">
        <v>0.4768709999999956</v>
      </c>
      <c r="H42" s="16"/>
      <c r="I42" s="15">
        <v>4.1802059999999983</v>
      </c>
      <c r="J42" s="15">
        <v>2.7654610000000019</v>
      </c>
    </row>
    <row r="43" spans="1:10" x14ac:dyDescent="0.35">
      <c r="A43" s="18" t="str">
        <f>+[2]CubeValue!B48</f>
        <v>Hið opinbera / General government</v>
      </c>
      <c r="B43" s="15" vm="391">
        <v>2330.8970149799998</v>
      </c>
      <c r="C43" s="15" vm="391">
        <v>2330.8970149799998</v>
      </c>
      <c r="D43" s="15" vm="1797">
        <v>3457.2937077199999</v>
      </c>
      <c r="E43" s="16"/>
      <c r="F43" s="15">
        <v>-132.7035632799998</v>
      </c>
      <c r="G43" s="15">
        <v>1126.3966927400002</v>
      </c>
      <c r="H43" s="16"/>
      <c r="I43" s="15">
        <v>56.920995850000054</v>
      </c>
      <c r="J43" s="15">
        <v>1481.9578589799999</v>
      </c>
    </row>
    <row r="44" spans="1:10" x14ac:dyDescent="0.35">
      <c r="A44" s="19" t="str">
        <f>+[2]CubeValue!B49</f>
        <v>Ríkissjóður / Treasury and govt. Institutions</v>
      </c>
      <c r="B44" s="15" vm="392">
        <v>2218.5314363799998</v>
      </c>
      <c r="C44" s="15" vm="392">
        <v>2218.5314363799998</v>
      </c>
      <c r="D44" s="15" vm="1798">
        <v>3333.4553630199998</v>
      </c>
      <c r="E44" s="16"/>
      <c r="F44" s="15">
        <v>-145.13708457999974</v>
      </c>
      <c r="G44" s="15">
        <v>1114.92392664</v>
      </c>
      <c r="H44" s="16"/>
      <c r="I44" s="15">
        <v>75.033805550000125</v>
      </c>
      <c r="J44" s="15">
        <v>1392.3864895799998</v>
      </c>
    </row>
    <row r="45" spans="1:10" x14ac:dyDescent="0.35">
      <c r="A45" s="19" t="str">
        <f>+[2]CubeValue!B50</f>
        <v>Sveitarfélög / Municipalities</v>
      </c>
      <c r="B45" s="15" vm="393">
        <v>112.36557859999999</v>
      </c>
      <c r="C45" s="15" vm="393">
        <v>112.36557859999999</v>
      </c>
      <c r="D45" s="15" vm="1799">
        <v>123.83834470000001</v>
      </c>
      <c r="E45" s="16"/>
      <c r="F45" s="15">
        <v>12.433521299999995</v>
      </c>
      <c r="G45" s="15">
        <v>11.472766100000015</v>
      </c>
      <c r="H45" s="16"/>
      <c r="I45" s="15">
        <v>-18.112809700000007</v>
      </c>
      <c r="J45" s="15">
        <v>89.571369400000009</v>
      </c>
    </row>
    <row r="46" spans="1:10" x14ac:dyDescent="0.35">
      <c r="A46" s="18" t="str">
        <f>+[2]CubeValue!B51</f>
        <v>Félagasamtök sem þjóna heimilum / Non-profit institutions serving households (NPISH)</v>
      </c>
      <c r="B46" s="15">
        <v>0</v>
      </c>
      <c r="C46" s="15">
        <v>0</v>
      </c>
      <c r="D46" s="15">
        <v>0</v>
      </c>
      <c r="E46" s="16"/>
      <c r="F46" s="15">
        <v>0</v>
      </c>
      <c r="G46" s="15">
        <v>0</v>
      </c>
      <c r="H46" s="16"/>
      <c r="I46" s="15">
        <v>0</v>
      </c>
      <c r="J46" s="15">
        <v>0</v>
      </c>
    </row>
    <row r="47" spans="1:10" x14ac:dyDescent="0.35">
      <c r="A47" s="17" t="str">
        <f>+[2]CubeValue!B52</f>
        <v>Erlendir aðilar / Non-residents</v>
      </c>
      <c r="B47" s="15">
        <v>0</v>
      </c>
      <c r="C47" s="15">
        <v>0</v>
      </c>
      <c r="D47" s="15">
        <v>0</v>
      </c>
      <c r="E47" s="16"/>
      <c r="F47" s="15">
        <v>0</v>
      </c>
      <c r="G47" s="15">
        <v>0</v>
      </c>
      <c r="H47" s="16"/>
      <c r="I47" s="15">
        <v>0</v>
      </c>
      <c r="J47" s="15">
        <v>0</v>
      </c>
    </row>
    <row r="48" spans="1:10" x14ac:dyDescent="0.35">
      <c r="A48" s="12" t="str">
        <f>+[2]CubeValue!B53</f>
        <v>Önnur markaðsskuldabréf / Other marketable securities</v>
      </c>
      <c r="B48" s="29" vm="394">
        <v>16961.193077439999</v>
      </c>
      <c r="C48" s="29" vm="394">
        <v>16961.193077439999</v>
      </c>
      <c r="D48" s="29" vm="1800">
        <v>16976.218121779999</v>
      </c>
      <c r="E48" s="30"/>
      <c r="F48" s="29">
        <v>1514.3572910000003</v>
      </c>
      <c r="G48" s="29">
        <v>15.025044340000022</v>
      </c>
      <c r="H48" s="30"/>
      <c r="I48" s="29">
        <v>3081.7345820000046</v>
      </c>
      <c r="J48" s="29">
        <v>2667.7444377799984</v>
      </c>
    </row>
    <row r="49" spans="1:10" x14ac:dyDescent="0.35">
      <c r="A49" s="17" t="str">
        <f>+[2]CubeValue!B54</f>
        <v>Innlendir aðilar /Residents</v>
      </c>
      <c r="B49" s="15" vm="395">
        <v>15862.373005949999</v>
      </c>
      <c r="C49" s="15" vm="395">
        <v>15862.373005949999</v>
      </c>
      <c r="D49" s="15" vm="1801">
        <v>15877.516966289999</v>
      </c>
      <c r="E49" s="16"/>
      <c r="F49" s="15">
        <v>602.15068000000065</v>
      </c>
      <c r="G49" s="15">
        <v>15.143960339999467</v>
      </c>
      <c r="H49" s="16"/>
      <c r="I49" s="15">
        <v>482.71380100000533</v>
      </c>
      <c r="J49" s="15">
        <v>5118.1440632899976</v>
      </c>
    </row>
    <row r="50" spans="1:10" x14ac:dyDescent="0.35">
      <c r="A50" s="18" t="str">
        <f>+[2]CubeValue!B55</f>
        <v>Atvinnufyrirtæki / Non-financial companies</v>
      </c>
      <c r="B50" s="15" vm="396">
        <v>4753.4829802300001</v>
      </c>
      <c r="C50" s="15" vm="396">
        <v>4753.4829802300001</v>
      </c>
      <c r="D50" s="15" vm="1802">
        <v>4940.3637630700005</v>
      </c>
      <c r="E50" s="16"/>
      <c r="F50" s="15">
        <v>140.05056200000081</v>
      </c>
      <c r="G50" s="15">
        <v>186.88078284000039</v>
      </c>
      <c r="H50" s="16"/>
      <c r="I50" s="15">
        <v>-1927.445733</v>
      </c>
      <c r="J50" s="15">
        <v>1697.8163030700002</v>
      </c>
    </row>
    <row r="51" spans="1:10" x14ac:dyDescent="0.35">
      <c r="A51" s="18" t="str">
        <f>+[2]CubeValue!B56</f>
        <v>Fjármálageiri / Financial companies</v>
      </c>
      <c r="B51" s="15" vm="397">
        <v>4027.5275757200002</v>
      </c>
      <c r="C51" s="15" vm="397">
        <v>4027.5275757200002</v>
      </c>
      <c r="D51" s="15" vm="1803">
        <v>5253.83014422</v>
      </c>
      <c r="E51" s="16"/>
      <c r="F51" s="15">
        <v>-241.49671199999966</v>
      </c>
      <c r="G51" s="15">
        <v>1226.3025684999998</v>
      </c>
      <c r="H51" s="16"/>
      <c r="I51" s="15">
        <v>-1997.2830160000003</v>
      </c>
      <c r="J51" s="15">
        <v>3191.7231002199997</v>
      </c>
    </row>
    <row r="52" spans="1:10" x14ac:dyDescent="0.35">
      <c r="A52" s="19" t="str">
        <f>+[2]CubeValue!B57</f>
        <v>Innlánsstofnanir / Deposit money banks</v>
      </c>
      <c r="B52" s="15" vm="398">
        <v>3568.2985750000003</v>
      </c>
      <c r="C52" s="15" vm="398">
        <v>3568.2985750000003</v>
      </c>
      <c r="D52" s="15" vm="1804">
        <v>4621.7411249999996</v>
      </c>
      <c r="E52" s="16"/>
      <c r="F52" s="15">
        <v>-187.56089200000019</v>
      </c>
      <c r="G52" s="15">
        <v>1053.4425499999993</v>
      </c>
      <c r="H52" s="16"/>
      <c r="I52" s="15">
        <v>-1722.2499500000001</v>
      </c>
      <c r="J52" s="15">
        <v>3319.8460799999993</v>
      </c>
    </row>
    <row r="53" spans="1:10" x14ac:dyDescent="0.35">
      <c r="A53" s="19" t="str">
        <f>+[2]CubeValue!B58</f>
        <v>Innlánsstofnanir í slitameðferð / Deposit money banks in winding-up proceedings</v>
      </c>
      <c r="B53" s="15">
        <v>0</v>
      </c>
      <c r="C53" s="15">
        <v>0</v>
      </c>
      <c r="D53" s="15">
        <v>0</v>
      </c>
      <c r="E53" s="16"/>
      <c r="F53" s="15">
        <v>0</v>
      </c>
      <c r="G53" s="15">
        <v>0</v>
      </c>
      <c r="H53" s="16"/>
      <c r="I53" s="15">
        <v>0</v>
      </c>
      <c r="J53" s="15">
        <v>0</v>
      </c>
    </row>
    <row r="54" spans="1:10" x14ac:dyDescent="0.35">
      <c r="A54" s="19" t="str">
        <f>+[2]CubeValue!B59</f>
        <v>Peningamarkaðssjóðir / Money market funds (MMF)</v>
      </c>
      <c r="B54" s="15">
        <v>0</v>
      </c>
      <c r="C54" s="15">
        <v>0</v>
      </c>
      <c r="D54" s="15">
        <v>0</v>
      </c>
      <c r="E54" s="16"/>
      <c r="F54" s="15">
        <v>0</v>
      </c>
      <c r="G54" s="15">
        <v>0</v>
      </c>
      <c r="H54" s="16"/>
      <c r="I54" s="15">
        <v>-84.823999999999998</v>
      </c>
      <c r="J54" s="15">
        <v>0</v>
      </c>
    </row>
    <row r="55" spans="1:10" x14ac:dyDescent="0.35">
      <c r="A55" s="19" t="str">
        <f>+[2]CubeValue!B60</f>
        <v>Aðrir verðbréfa- og fjárfestingarsjóðir / Other mutual and investment funds (other than MMF)</v>
      </c>
      <c r="B55" s="15">
        <v>0</v>
      </c>
      <c r="C55" s="15">
        <v>0</v>
      </c>
      <c r="D55" s="15">
        <v>0</v>
      </c>
      <c r="E55" s="16"/>
      <c r="F55" s="15">
        <v>0</v>
      </c>
      <c r="G55" s="15">
        <v>0</v>
      </c>
      <c r="H55" s="16"/>
      <c r="I55" s="15">
        <v>-115.53695300000001</v>
      </c>
      <c r="J55" s="15">
        <v>0</v>
      </c>
    </row>
    <row r="56" spans="1:10" x14ac:dyDescent="0.35">
      <c r="A56" s="19" t="str">
        <f>+[2]CubeValue!B61</f>
        <v>Önnur fjármálafyrirtæki / Other financial intermediaries</v>
      </c>
      <c r="B56" s="15" vm="399">
        <v>338.42646272000002</v>
      </c>
      <c r="C56" s="15" vm="399">
        <v>338.42646272000002</v>
      </c>
      <c r="D56" s="15" vm="1805">
        <v>346.70181522000001</v>
      </c>
      <c r="E56" s="16"/>
      <c r="F56" s="15">
        <v>-16.564032999999995</v>
      </c>
      <c r="G56" s="15">
        <v>8.2753524999999968</v>
      </c>
      <c r="H56" s="16"/>
      <c r="I56" s="15">
        <v>236.38373899999999</v>
      </c>
      <c r="J56" s="15">
        <v>-128.94852177999996</v>
      </c>
    </row>
    <row r="57" spans="1:10" x14ac:dyDescent="0.35">
      <c r="A57" s="19" t="str">
        <f>+[2]CubeValue!B62</f>
        <v>Önnur fjármálafyrirtæki í slitameðferð / Other financial intermediaries in winding-up proceedings</v>
      </c>
      <c r="B57" s="15">
        <v>0</v>
      </c>
      <c r="C57" s="15">
        <v>0</v>
      </c>
      <c r="D57" s="15">
        <v>0</v>
      </c>
      <c r="E57" s="16"/>
      <c r="F57" s="15">
        <v>0</v>
      </c>
      <c r="G57" s="15">
        <v>0</v>
      </c>
      <c r="H57" s="16"/>
      <c r="I57" s="15">
        <v>0</v>
      </c>
      <c r="J57" s="15">
        <v>0</v>
      </c>
    </row>
    <row r="58" spans="1:10" x14ac:dyDescent="0.35">
      <c r="A58" s="19" t="str">
        <f>+[2]CubeValue!B63</f>
        <v>Fjármálaleg hliðarstarfsemi / Financial auxiliaries</v>
      </c>
      <c r="B58" s="15" vm="400">
        <v>120.802538</v>
      </c>
      <c r="C58" s="15" vm="400">
        <v>120.802538</v>
      </c>
      <c r="D58" s="15" vm="1806">
        <v>120.82932000000001</v>
      </c>
      <c r="E58" s="16"/>
      <c r="F58" s="15">
        <v>0</v>
      </c>
      <c r="G58" s="15">
        <v>2.6782000000011408E-2</v>
      </c>
      <c r="H58" s="16"/>
      <c r="I58" s="15">
        <v>0</v>
      </c>
      <c r="J58" s="15">
        <v>120.82932000000001</v>
      </c>
    </row>
    <row r="59" spans="1:10" x14ac:dyDescent="0.35">
      <c r="A59" s="19" t="str">
        <f>+[2]CubeValue!B64</f>
        <v>Innbyrðis fjármálastarfsemi / Captive financial institutions and money lenders</v>
      </c>
      <c r="B59" s="15">
        <v>0</v>
      </c>
      <c r="C59" s="15">
        <v>0</v>
      </c>
      <c r="D59" s="15" vm="1807">
        <v>164.557884</v>
      </c>
      <c r="E59" s="16"/>
      <c r="F59" s="15">
        <v>-37.371786999999927</v>
      </c>
      <c r="G59" s="15">
        <v>164.557884</v>
      </c>
      <c r="H59" s="16"/>
      <c r="I59" s="15">
        <v>-311.0558519999999</v>
      </c>
      <c r="J59" s="15">
        <v>-120.00377800000001</v>
      </c>
    </row>
    <row r="60" spans="1:10" x14ac:dyDescent="0.35">
      <c r="A60" s="19" t="str">
        <f>+[2]CubeValue!B65</f>
        <v>Vátryggingarfélög / Insurance companies</v>
      </c>
      <c r="B60" s="15">
        <v>0</v>
      </c>
      <c r="C60" s="15">
        <v>0</v>
      </c>
      <c r="D60" s="15">
        <v>0</v>
      </c>
      <c r="E60" s="16"/>
      <c r="F60" s="15">
        <v>0</v>
      </c>
      <c r="G60" s="15">
        <v>0</v>
      </c>
      <c r="H60" s="16"/>
      <c r="I60" s="15">
        <v>0</v>
      </c>
      <c r="J60" s="15">
        <v>0</v>
      </c>
    </row>
    <row r="61" spans="1:10" x14ac:dyDescent="0.35">
      <c r="A61" s="18" t="str">
        <f>+[2]CubeValue!B66</f>
        <v>Hið opinbera / General government</v>
      </c>
      <c r="B61" s="15" vm="401">
        <v>7081.3624500000014</v>
      </c>
      <c r="C61" s="15" vm="401">
        <v>7081.3624500000014</v>
      </c>
      <c r="D61" s="15" vm="1808">
        <v>5683.3230589999994</v>
      </c>
      <c r="E61" s="16"/>
      <c r="F61" s="15">
        <v>703.59683000000041</v>
      </c>
      <c r="G61" s="15">
        <v>-1398.0393910000021</v>
      </c>
      <c r="H61" s="16"/>
      <c r="I61" s="15">
        <v>4407.4425499999998</v>
      </c>
      <c r="J61" s="15">
        <v>228.60465999999906</v>
      </c>
    </row>
    <row r="62" spans="1:10" x14ac:dyDescent="0.35">
      <c r="A62" s="19" t="str">
        <f>+[2]CubeValue!B67</f>
        <v>Ríkissjóður / Treasury and govt. Institutions</v>
      </c>
      <c r="B62" s="15" vm="402">
        <v>6711.5712469999999</v>
      </c>
      <c r="C62" s="15" vm="402">
        <v>6711.5712469999999</v>
      </c>
      <c r="D62" s="15" vm="1809">
        <v>5373.868759</v>
      </c>
      <c r="E62" s="16"/>
      <c r="F62" s="15">
        <v>689.70765800000117</v>
      </c>
      <c r="G62" s="15">
        <v>-1337.7024879999999</v>
      </c>
      <c r="H62" s="16"/>
      <c r="I62" s="15">
        <v>4490.8038900000001</v>
      </c>
      <c r="J62" s="15">
        <v>145.9155869999995</v>
      </c>
    </row>
    <row r="63" spans="1:10" x14ac:dyDescent="0.35">
      <c r="A63" s="19" t="str">
        <f>+[2]CubeValue!B68</f>
        <v>Sveitarfélög / Municipalities</v>
      </c>
      <c r="B63" s="15" vm="403">
        <v>369.791203</v>
      </c>
      <c r="C63" s="15" vm="403">
        <v>369.791203</v>
      </c>
      <c r="D63" s="15" vm="1810">
        <v>309.45429999999999</v>
      </c>
      <c r="E63" s="16"/>
      <c r="F63" s="15">
        <v>13.88917200000003</v>
      </c>
      <c r="G63" s="15">
        <v>-60.336903000000007</v>
      </c>
      <c r="H63" s="16"/>
      <c r="I63" s="15">
        <v>-83.361339999999956</v>
      </c>
      <c r="J63" s="15">
        <v>82.689072999999979</v>
      </c>
    </row>
    <row r="64" spans="1:10" x14ac:dyDescent="0.35">
      <c r="A64" s="18" t="str">
        <f>+[2]CubeValue!B69</f>
        <v>Félagasamtök sem þjóna heimilum / Non-profit institutions serving households (NPISH)</v>
      </c>
      <c r="B64" s="15">
        <v>0</v>
      </c>
      <c r="C64" s="15">
        <v>0</v>
      </c>
      <c r="D64" s="15">
        <v>0</v>
      </c>
      <c r="E64" s="16"/>
      <c r="F64" s="15">
        <v>0</v>
      </c>
      <c r="G64" s="15">
        <v>0</v>
      </c>
      <c r="H64" s="16"/>
      <c r="I64" s="15">
        <v>0</v>
      </c>
      <c r="J64" s="15">
        <v>0</v>
      </c>
    </row>
    <row r="65" spans="1:10" x14ac:dyDescent="0.35">
      <c r="A65" s="20" t="str">
        <f>+[2]CubeValue!B70</f>
        <v>Erlendir aðilar / Non-residents</v>
      </c>
      <c r="B65" s="15" vm="404">
        <v>1098.8200714899999</v>
      </c>
      <c r="C65" s="15" vm="404">
        <v>1098.8200714899999</v>
      </c>
      <c r="D65" s="15" vm="1811">
        <v>1098.70115549</v>
      </c>
      <c r="E65" s="16"/>
      <c r="F65" s="15">
        <v>912.20661100000007</v>
      </c>
      <c r="G65" s="15">
        <v>-0.11891599999989921</v>
      </c>
      <c r="H65" s="16"/>
      <c r="I65" s="15">
        <v>2599.0207810000002</v>
      </c>
      <c r="J65" s="15">
        <v>-2450.3996255100001</v>
      </c>
    </row>
    <row r="66" spans="1:10" x14ac:dyDescent="0.35">
      <c r="A66" s="11" t="str">
        <f>+[2]CubeValue!B71</f>
        <v>Lán / Loans</v>
      </c>
      <c r="B66" s="15" vm="405">
        <v>230211.22099274202</v>
      </c>
      <c r="C66" s="15" vm="405">
        <v>230211.22099274202</v>
      </c>
      <c r="D66" s="15" vm="1812">
        <v>231388.04484426999</v>
      </c>
      <c r="E66" s="16"/>
      <c r="F66" s="15">
        <v>3616.0036419999669</v>
      </c>
      <c r="G66" s="15">
        <v>1176.8238515279663</v>
      </c>
      <c r="H66" s="16"/>
      <c r="I66" s="15">
        <v>29688.859080999973</v>
      </c>
      <c r="J66" s="15">
        <v>37619.409779270005</v>
      </c>
    </row>
    <row r="67" spans="1:10" x14ac:dyDescent="0.35">
      <c r="A67" s="17" t="str">
        <f>+[2]CubeValue!B73</f>
        <v>Innlendir aðilar /Residents</v>
      </c>
      <c r="B67" s="15" vm="406">
        <v>229873.81769369202</v>
      </c>
      <c r="C67" s="15" vm="406">
        <v>229873.81769369202</v>
      </c>
      <c r="D67" s="15" vm="1813">
        <v>231116.85067153</v>
      </c>
      <c r="E67" s="16"/>
      <c r="F67" s="15">
        <v>3616.0036419999669</v>
      </c>
      <c r="G67" s="15">
        <v>1243.0329778379819</v>
      </c>
      <c r="H67" s="16"/>
      <c r="I67" s="15">
        <v>29688.859080999973</v>
      </c>
      <c r="J67" s="15">
        <v>37348.215606530022</v>
      </c>
    </row>
    <row r="68" spans="1:10" x14ac:dyDescent="0.35">
      <c r="A68" s="18" t="str">
        <f>+[2]CubeValue!B74</f>
        <v>Atvinnufyrirtæki / Non-financial companies</v>
      </c>
      <c r="B68" s="15" vm="407">
        <v>198678.06972269202</v>
      </c>
      <c r="C68" s="15" vm="407">
        <v>198678.06972269202</v>
      </c>
      <c r="D68" s="15" vm="1814">
        <v>199877.39349053</v>
      </c>
      <c r="E68" s="16"/>
      <c r="F68" s="15">
        <v>3480.6532719999668</v>
      </c>
      <c r="G68" s="15">
        <v>1199.323767837981</v>
      </c>
      <c r="H68" s="16"/>
      <c r="I68" s="15">
        <v>30238.077563999948</v>
      </c>
      <c r="J68" s="15">
        <v>8931.1001265300438</v>
      </c>
    </row>
    <row r="69" spans="1:10" x14ac:dyDescent="0.35">
      <c r="A69" s="19" t="str">
        <f>+[2]CubeValue!B75</f>
        <v>Landbúnaður / Agriculture</v>
      </c>
      <c r="B69" s="15" vm="408">
        <v>57.672159000000001</v>
      </c>
      <c r="C69" s="15" vm="408">
        <v>57.672159000000001</v>
      </c>
      <c r="D69" s="15" vm="1815">
        <v>57.479330000000004</v>
      </c>
      <c r="E69" s="16"/>
      <c r="F69" s="15">
        <v>0</v>
      </c>
      <c r="G69" s="15">
        <v>-0.19282899999999614</v>
      </c>
      <c r="H69" s="16"/>
      <c r="I69" s="15">
        <v>0</v>
      </c>
      <c r="J69" s="15">
        <v>57.479330000000004</v>
      </c>
    </row>
    <row r="70" spans="1:10" x14ac:dyDescent="0.35">
      <c r="A70" s="19" t="str">
        <f>+[2]CubeValue!B76</f>
        <v>Fiskveiðar / Fisheries</v>
      </c>
      <c r="B70" s="15" vm="409">
        <v>1748.5070600000001</v>
      </c>
      <c r="C70" s="15" vm="409">
        <v>1748.5070600000001</v>
      </c>
      <c r="D70" s="15" vm="1816">
        <v>1752.732305</v>
      </c>
      <c r="E70" s="16"/>
      <c r="F70" s="15">
        <v>0</v>
      </c>
      <c r="G70" s="15">
        <v>4.2252449999998589</v>
      </c>
      <c r="H70" s="16"/>
      <c r="I70" s="15">
        <v>0</v>
      </c>
      <c r="J70" s="15">
        <v>1752.732305</v>
      </c>
    </row>
    <row r="71" spans="1:10" x14ac:dyDescent="0.35">
      <c r="A71" s="19" t="str">
        <f>+[2]CubeValue!B77</f>
        <v>Iðnaður; Samtals / Manufacturing</v>
      </c>
      <c r="B71" s="15" vm="410">
        <v>6438.7395340000003</v>
      </c>
      <c r="C71" s="15" vm="410">
        <v>6438.7395340000003</v>
      </c>
      <c r="D71" s="15" vm="1817">
        <v>6448.6657100000002</v>
      </c>
      <c r="E71" s="16"/>
      <c r="F71" s="15">
        <v>0</v>
      </c>
      <c r="G71" s="15">
        <v>9.9261759999999413</v>
      </c>
      <c r="H71" s="16"/>
      <c r="I71" s="15">
        <v>0</v>
      </c>
      <c r="J71" s="15">
        <v>6448.6657100000002</v>
      </c>
    </row>
    <row r="72" spans="1:10" x14ac:dyDescent="0.35">
      <c r="A72" s="19" t="str">
        <f>+[2]CubeValue!B78</f>
        <v>Veitur(orku- og vatnsveitur) / Electricity, gas and water</v>
      </c>
      <c r="B72" s="15" vm="411">
        <v>2903.7579999999998</v>
      </c>
      <c r="C72" s="15" vm="411">
        <v>2903.7579999999998</v>
      </c>
      <c r="D72" s="15" vm="1818">
        <v>2903.7579999999998</v>
      </c>
      <c r="E72" s="16"/>
      <c r="F72" s="15">
        <v>0</v>
      </c>
      <c r="G72" s="15">
        <v>0</v>
      </c>
      <c r="H72" s="16"/>
      <c r="I72" s="15">
        <v>0</v>
      </c>
      <c r="J72" s="15">
        <v>2903.7579999999998</v>
      </c>
    </row>
    <row r="73" spans="1:10" x14ac:dyDescent="0.35">
      <c r="A73" s="19" t="str">
        <f>+[2]CubeValue!B79</f>
        <v>Byggingastarfsemi og mannvirkjagerð / Construction</v>
      </c>
      <c r="B73" s="15" vm="412">
        <v>21309.025706999997</v>
      </c>
      <c r="C73" s="15" vm="412">
        <v>21309.025706999997</v>
      </c>
      <c r="D73" s="15" vm="1819">
        <v>23637.831311000002</v>
      </c>
      <c r="E73" s="16"/>
      <c r="F73" s="15">
        <v>0</v>
      </c>
      <c r="G73" s="15">
        <v>2328.8056040000047</v>
      </c>
      <c r="H73" s="16"/>
      <c r="I73" s="15">
        <v>0</v>
      </c>
      <c r="J73" s="15">
        <v>23637.831311000002</v>
      </c>
    </row>
    <row r="74" spans="1:10" x14ac:dyDescent="0.35">
      <c r="A74" s="19" t="str">
        <f>+[2]CubeValue!B80</f>
        <v>Verslun / Trade, etc.</v>
      </c>
      <c r="B74" s="15" vm="413">
        <v>8038.2439400000003</v>
      </c>
      <c r="C74" s="15" vm="413">
        <v>8038.2439400000003</v>
      </c>
      <c r="D74" s="15" vm="1820">
        <v>8099.6153950000007</v>
      </c>
      <c r="E74" s="16"/>
      <c r="F74" s="15">
        <v>0</v>
      </c>
      <c r="G74" s="15">
        <v>61.371455000000424</v>
      </c>
      <c r="H74" s="16"/>
      <c r="I74" s="15">
        <v>0</v>
      </c>
      <c r="J74" s="15">
        <v>8099.6153950000007</v>
      </c>
    </row>
    <row r="75" spans="1:10" x14ac:dyDescent="0.35">
      <c r="A75" s="19" t="str">
        <f>+[2]CubeValue!B81</f>
        <v>Samgöngur og flutningar / Transport and communications</v>
      </c>
      <c r="B75" s="15" vm="414">
        <v>1799.2255389999998</v>
      </c>
      <c r="C75" s="15" vm="414">
        <v>1799.2255389999998</v>
      </c>
      <c r="D75" s="15" vm="1821">
        <v>1798.3848820000001</v>
      </c>
      <c r="E75" s="16"/>
      <c r="F75" s="15">
        <v>0</v>
      </c>
      <c r="G75" s="15">
        <v>-0.84065699999973731</v>
      </c>
      <c r="H75" s="16"/>
      <c r="I75" s="15">
        <v>0</v>
      </c>
      <c r="J75" s="15">
        <v>1798.3848820000001</v>
      </c>
    </row>
    <row r="76" spans="1:10" x14ac:dyDescent="0.35">
      <c r="A76" s="19" t="str">
        <f>+[2]CubeValue!B82</f>
        <v>Þjónusta;Samtals / Services; Total</v>
      </c>
      <c r="B76" s="15" vm="415">
        <v>156382.89778369199</v>
      </c>
      <c r="C76" s="15" vm="415">
        <v>156382.89778369199</v>
      </c>
      <c r="D76" s="15" vm="1822">
        <v>155178.92655752998</v>
      </c>
      <c r="E76" s="16"/>
      <c r="F76" s="15">
        <v>0</v>
      </c>
      <c r="G76" s="15">
        <v>-1203.9712261620152</v>
      </c>
      <c r="H76" s="16"/>
      <c r="I76" s="15">
        <v>0</v>
      </c>
      <c r="J76" s="15">
        <v>155178.92655752998</v>
      </c>
    </row>
    <row r="77" spans="1:10" x14ac:dyDescent="0.35">
      <c r="A77" s="21" t="str">
        <f>+[2]CubeValue!B83</f>
        <v>Þjónusta,fasteignafélög / Services of which real estate companies</v>
      </c>
      <c r="B77" s="15" vm="416">
        <v>114954.78943812201</v>
      </c>
      <c r="C77" s="15" vm="416">
        <v>114954.78943812201</v>
      </c>
      <c r="D77" s="15" vm="1823">
        <v>112087.01755048</v>
      </c>
      <c r="E77" s="16"/>
      <c r="F77" s="15">
        <v>0</v>
      </c>
      <c r="G77" s="15">
        <v>-2867.7718876420113</v>
      </c>
      <c r="H77" s="16"/>
      <c r="I77" s="15">
        <v>0</v>
      </c>
      <c r="J77" s="15">
        <v>112087.01755048</v>
      </c>
    </row>
    <row r="78" spans="1:10" x14ac:dyDescent="0.35">
      <c r="A78" s="21" t="str">
        <f>+[2]CubeValue!B84</f>
        <v>Þjónusta,starfsemi höfuðstöðva / Services of which head offices</v>
      </c>
      <c r="B78" s="15">
        <v>0</v>
      </c>
      <c r="C78" s="15">
        <v>0</v>
      </c>
      <c r="D78" s="15" vm="1824">
        <v>462.29399999999998</v>
      </c>
      <c r="E78" s="16"/>
      <c r="F78" s="15">
        <v>0</v>
      </c>
      <c r="G78" s="15">
        <v>462.29399999999998</v>
      </c>
      <c r="H78" s="16"/>
      <c r="I78" s="15">
        <v>0</v>
      </c>
      <c r="J78" s="15">
        <v>462.29399999999998</v>
      </c>
    </row>
    <row r="79" spans="1:10" x14ac:dyDescent="0.35">
      <c r="A79" s="21" t="str">
        <f>+[2]CubeValue!B85</f>
        <v>Þjónusta,annað / Services, other</v>
      </c>
      <c r="B79" s="15" vm="417">
        <v>41428.108345570006</v>
      </c>
      <c r="C79" s="15" vm="417">
        <v>41428.108345570006</v>
      </c>
      <c r="D79" s="15" vm="1825">
        <v>42629.615007050001</v>
      </c>
      <c r="E79" s="16"/>
      <c r="F79" s="15">
        <v>0</v>
      </c>
      <c r="G79" s="15">
        <v>1201.5066614799944</v>
      </c>
      <c r="H79" s="16"/>
      <c r="I79" s="15">
        <v>0</v>
      </c>
      <c r="J79" s="15">
        <v>42629.615007050001</v>
      </c>
    </row>
    <row r="80" spans="1:10" x14ac:dyDescent="0.35">
      <c r="A80" s="18" t="str">
        <f>+[2]CubeValue!B86</f>
        <v>Fjármálageiri / Financial companies</v>
      </c>
      <c r="B80" s="15" vm="418">
        <v>29888.318826999999</v>
      </c>
      <c r="C80" s="15" vm="418">
        <v>29888.318826999999</v>
      </c>
      <c r="D80" s="15" vm="1826">
        <v>29984.364051</v>
      </c>
      <c r="E80" s="16"/>
      <c r="F80" s="15">
        <v>151.92251299999975</v>
      </c>
      <c r="G80" s="15">
        <v>96.045224000001326</v>
      </c>
      <c r="H80" s="16"/>
      <c r="I80" s="15">
        <v>-379.81423800000039</v>
      </c>
      <c r="J80" s="15">
        <v>27932.237364000001</v>
      </c>
    </row>
    <row r="81" spans="1:10" x14ac:dyDescent="0.35">
      <c r="A81" s="19" t="str">
        <f>+[2]CubeValue!B87</f>
        <v>Innlánsstofnanir / Deposit money banks</v>
      </c>
      <c r="B81" s="15" vm="419">
        <v>59.819000000000003</v>
      </c>
      <c r="C81" s="15" vm="419">
        <v>59.819000000000003</v>
      </c>
      <c r="D81" s="15" vm="1827">
        <v>31.709</v>
      </c>
      <c r="E81" s="16"/>
      <c r="F81" s="15">
        <v>107.535</v>
      </c>
      <c r="G81" s="15">
        <v>-28.110000000000003</v>
      </c>
      <c r="H81" s="16"/>
      <c r="I81" s="15">
        <v>107.535</v>
      </c>
      <c r="J81" s="15">
        <v>-75.825999999999993</v>
      </c>
    </row>
    <row r="82" spans="1:10" x14ac:dyDescent="0.35">
      <c r="A82" s="19" t="str">
        <f>+[2]CubeValue!B88</f>
        <v>Innlánsstofnanir í slitameðferð / Deposit money banks in winding-up proceedings</v>
      </c>
      <c r="B82" s="15">
        <v>0</v>
      </c>
      <c r="C82" s="15">
        <v>0</v>
      </c>
      <c r="D82" s="15">
        <v>0</v>
      </c>
      <c r="E82" s="16"/>
      <c r="F82" s="15">
        <v>0</v>
      </c>
      <c r="G82" s="15">
        <v>0</v>
      </c>
      <c r="H82" s="16"/>
      <c r="I82" s="15">
        <v>0</v>
      </c>
      <c r="J82" s="15">
        <v>0</v>
      </c>
    </row>
    <row r="83" spans="1:10" x14ac:dyDescent="0.35">
      <c r="A83" s="19" t="str">
        <f>+[2]CubeValue!B89</f>
        <v>Peningamarkaðssjóðir / Money market funds (MMF)</v>
      </c>
      <c r="B83" s="15" vm="420">
        <v>199.45500000000001</v>
      </c>
      <c r="C83" s="15" vm="420">
        <v>199.45500000000001</v>
      </c>
      <c r="D83" s="15">
        <v>0</v>
      </c>
      <c r="E83" s="16"/>
      <c r="F83" s="15">
        <v>0</v>
      </c>
      <c r="G83" s="15">
        <v>-199.45500000000001</v>
      </c>
      <c r="H83" s="16"/>
      <c r="I83" s="15">
        <v>0</v>
      </c>
      <c r="J83" s="15">
        <v>0</v>
      </c>
    </row>
    <row r="84" spans="1:10" x14ac:dyDescent="0.35">
      <c r="A84" s="19" t="str">
        <f>+[2]CubeValue!B90</f>
        <v>Aðrir verðbréfa- og fjárfestingarsjóðir / Other mutual and investment funds (other than MMF)</v>
      </c>
      <c r="B84" s="15" vm="421">
        <v>344.56217400000003</v>
      </c>
      <c r="C84" s="15" vm="421">
        <v>344.56217400000003</v>
      </c>
      <c r="D84" s="15" vm="1828">
        <v>353.89129700000001</v>
      </c>
      <c r="E84" s="16"/>
      <c r="F84" s="15">
        <v>0</v>
      </c>
      <c r="G84" s="15">
        <v>9.3291229999999814</v>
      </c>
      <c r="H84" s="16"/>
      <c r="I84" s="15">
        <v>0</v>
      </c>
      <c r="J84" s="15">
        <v>353.89129700000001</v>
      </c>
    </row>
    <row r="85" spans="1:10" x14ac:dyDescent="0.35">
      <c r="A85" s="19" t="str">
        <f>+[2]CubeValue!B91</f>
        <v>Önnur fjármálafyrirtæki / Other financial intermediaries</v>
      </c>
      <c r="B85" s="15" vm="422">
        <v>9753.8572439999989</v>
      </c>
      <c r="C85" s="15" vm="422">
        <v>9753.8572439999989</v>
      </c>
      <c r="D85" s="15" vm="1829">
        <v>10133.477253000001</v>
      </c>
      <c r="E85" s="16"/>
      <c r="F85" s="15">
        <v>0</v>
      </c>
      <c r="G85" s="15">
        <v>379.62000900000203</v>
      </c>
      <c r="H85" s="16"/>
      <c r="I85" s="15">
        <v>0</v>
      </c>
      <c r="J85" s="15">
        <v>10133.477253000001</v>
      </c>
    </row>
    <row r="86" spans="1:10" x14ac:dyDescent="0.35">
      <c r="A86" s="19" t="str">
        <f>+[2]CubeValue!B92</f>
        <v>Önnur fjármálafyrirtæki í slitameðferð / Other financial intermediaries in winding-up proceedings</v>
      </c>
      <c r="B86" s="15">
        <v>0</v>
      </c>
      <c r="C86" s="15">
        <v>0</v>
      </c>
      <c r="D86" s="15">
        <v>0</v>
      </c>
      <c r="E86" s="16"/>
      <c r="F86" s="15">
        <v>0</v>
      </c>
      <c r="G86" s="15">
        <v>0</v>
      </c>
      <c r="H86" s="16"/>
      <c r="I86" s="15">
        <v>0</v>
      </c>
      <c r="J86" s="15">
        <v>0</v>
      </c>
    </row>
    <row r="87" spans="1:10" x14ac:dyDescent="0.35">
      <c r="A87" s="19" t="str">
        <f>+[2]CubeValue!B93</f>
        <v>Fjármálaleg hliðarstarfsemi / Financial auxiliaries</v>
      </c>
      <c r="B87" s="15">
        <v>0</v>
      </c>
      <c r="C87" s="15">
        <v>0</v>
      </c>
      <c r="D87" s="15">
        <v>0</v>
      </c>
      <c r="E87" s="16"/>
      <c r="F87" s="15">
        <v>0</v>
      </c>
      <c r="G87" s="15">
        <v>0</v>
      </c>
      <c r="H87" s="16"/>
      <c r="I87" s="15">
        <v>0</v>
      </c>
      <c r="J87" s="15">
        <v>0</v>
      </c>
    </row>
    <row r="88" spans="1:10" x14ac:dyDescent="0.35">
      <c r="A88" s="19" t="str">
        <f>+[2]CubeValue!B94</f>
        <v>Innbyrðis fjármálastarfsemi / Captive financial institutions and money lenders</v>
      </c>
      <c r="B88" s="15" vm="423">
        <v>19499.935767000003</v>
      </c>
      <c r="C88" s="15" vm="423">
        <v>19499.935767000003</v>
      </c>
      <c r="D88" s="15" vm="1830">
        <v>19434.596858999997</v>
      </c>
      <c r="E88" s="16"/>
      <c r="F88" s="15">
        <v>44.387512999999672</v>
      </c>
      <c r="G88" s="15">
        <v>-65.338908000005176</v>
      </c>
      <c r="H88" s="16"/>
      <c r="I88" s="15">
        <v>-447.99986000000035</v>
      </c>
      <c r="J88" s="15">
        <v>17535.694813999999</v>
      </c>
    </row>
    <row r="89" spans="1:10" x14ac:dyDescent="0.35">
      <c r="A89" s="19" t="str">
        <f>+[2]CubeValue!B95</f>
        <v>Vátryggingarfélög / Insurance companies</v>
      </c>
      <c r="B89" s="15" vm="424">
        <v>30.689641999999999</v>
      </c>
      <c r="C89" s="15" vm="424">
        <v>30.689641999999999</v>
      </c>
      <c r="D89" s="15" vm="1831">
        <v>30.689641999999999</v>
      </c>
      <c r="E89" s="16"/>
      <c r="F89" s="15">
        <v>0</v>
      </c>
      <c r="G89" s="15">
        <v>0</v>
      </c>
      <c r="H89" s="16"/>
      <c r="I89" s="15">
        <v>-39.349378000000009</v>
      </c>
      <c r="J89" s="15">
        <v>-15</v>
      </c>
    </row>
    <row r="90" spans="1:10" x14ac:dyDescent="0.35">
      <c r="A90" s="19" t="str">
        <f>+[2]CubeValue!B96</f>
        <v>Lífeyrissjóðir / Pension funds</v>
      </c>
      <c r="B90" s="15">
        <v>0</v>
      </c>
      <c r="C90" s="15">
        <v>0</v>
      </c>
      <c r="D90" s="15">
        <v>0</v>
      </c>
      <c r="E90" s="16"/>
      <c r="F90" s="15">
        <v>0</v>
      </c>
      <c r="G90" s="15">
        <v>0</v>
      </c>
      <c r="H90" s="16"/>
      <c r="I90" s="15">
        <v>0</v>
      </c>
      <c r="J90" s="15">
        <v>0</v>
      </c>
    </row>
    <row r="91" spans="1:10" x14ac:dyDescent="0.35">
      <c r="A91" s="18" t="str">
        <f>+[2]CubeValue!B97</f>
        <v>Hið opinbera / General government</v>
      </c>
      <c r="B91" s="15" vm="425">
        <v>103.12213700000001</v>
      </c>
      <c r="C91" s="15" vm="425">
        <v>103.12213700000001</v>
      </c>
      <c r="D91" s="15" vm="1832">
        <v>103.70577400000001</v>
      </c>
      <c r="E91" s="16"/>
      <c r="F91" s="15">
        <v>0</v>
      </c>
      <c r="G91" s="15">
        <v>0.58363699999999596</v>
      </c>
      <c r="H91" s="16"/>
      <c r="I91" s="15">
        <v>0</v>
      </c>
      <c r="J91" s="15">
        <v>103.70577400000001</v>
      </c>
    </row>
    <row r="92" spans="1:10" x14ac:dyDescent="0.35">
      <c r="A92" s="19" t="str">
        <f>+[2]CubeValue!B98</f>
        <v>Ríkissjóður / Treasury and govt. Institutions</v>
      </c>
      <c r="B92" s="15">
        <v>0</v>
      </c>
      <c r="C92" s="15">
        <v>0</v>
      </c>
      <c r="D92" s="15">
        <v>0</v>
      </c>
      <c r="E92" s="16"/>
      <c r="F92" s="15">
        <v>0</v>
      </c>
      <c r="G92" s="15">
        <v>0</v>
      </c>
      <c r="H92" s="16"/>
      <c r="I92" s="15">
        <v>0</v>
      </c>
      <c r="J92" s="15">
        <v>0</v>
      </c>
    </row>
    <row r="93" spans="1:10" x14ac:dyDescent="0.35">
      <c r="A93" s="19" t="str">
        <f>+[2]CubeValue!B99</f>
        <v>Sveitarfélög / Municipalities</v>
      </c>
      <c r="B93" s="15" vm="426">
        <v>103.12213700000001</v>
      </c>
      <c r="C93" s="15" vm="426">
        <v>103.12213700000001</v>
      </c>
      <c r="D93" s="15" vm="1833">
        <v>103.70577400000001</v>
      </c>
      <c r="E93" s="16"/>
      <c r="F93" s="15">
        <v>0</v>
      </c>
      <c r="G93" s="15">
        <v>0.58363699999999596</v>
      </c>
      <c r="H93" s="16"/>
      <c r="I93" s="15">
        <v>0</v>
      </c>
      <c r="J93" s="15">
        <v>103.70577400000001</v>
      </c>
    </row>
    <row r="94" spans="1:10" x14ac:dyDescent="0.35">
      <c r="A94" s="18" t="str">
        <f>+[2]CubeValue!B100</f>
        <v>Heimili / Households</v>
      </c>
      <c r="B94" s="15" vm="427">
        <v>1204.3070069999999</v>
      </c>
      <c r="C94" s="15" vm="427">
        <v>1204.3070069999999</v>
      </c>
      <c r="D94" s="15" vm="1834">
        <v>1151.387356</v>
      </c>
      <c r="E94" s="16"/>
      <c r="F94" s="15">
        <v>-16.572142999999983</v>
      </c>
      <c r="G94" s="15">
        <v>-52.919650999999931</v>
      </c>
      <c r="H94" s="16"/>
      <c r="I94" s="15">
        <v>-169.40424500000006</v>
      </c>
      <c r="J94" s="15">
        <v>381.17234199999996</v>
      </c>
    </row>
    <row r="95" spans="1:10" x14ac:dyDescent="0.35">
      <c r="A95" s="18" t="str">
        <f>+[2]CubeValue!B101</f>
        <v>Félagasamtök sem þjóna heimilum / Non-profit institutions serving households (NPISH)</v>
      </c>
      <c r="B95" s="15">
        <v>0</v>
      </c>
      <c r="C95" s="15">
        <v>0</v>
      </c>
      <c r="D95" s="15">
        <v>0</v>
      </c>
      <c r="E95" s="16"/>
      <c r="F95" s="15">
        <v>0</v>
      </c>
      <c r="G95" s="15">
        <v>0</v>
      </c>
      <c r="H95" s="16"/>
      <c r="I95" s="15">
        <v>0</v>
      </c>
      <c r="J95" s="15">
        <v>0</v>
      </c>
    </row>
    <row r="96" spans="1:10" x14ac:dyDescent="0.35">
      <c r="A96" s="20" t="str">
        <f>+[2]CubeValue!B102</f>
        <v>Erlendir aðilar / Non-residents</v>
      </c>
      <c r="B96" s="15" vm="428">
        <v>337.40329904999999</v>
      </c>
      <c r="C96" s="15" vm="428">
        <v>337.40329904999999</v>
      </c>
      <c r="D96" s="15" vm="1835">
        <v>271.19417274</v>
      </c>
      <c r="E96" s="16"/>
      <c r="F96" s="15">
        <v>0</v>
      </c>
      <c r="G96" s="15">
        <v>-66.209126309999988</v>
      </c>
      <c r="H96" s="16"/>
      <c r="I96" s="15">
        <v>0</v>
      </c>
      <c r="J96" s="15">
        <v>271.19417274</v>
      </c>
    </row>
    <row r="97" spans="1:10" x14ac:dyDescent="0.35">
      <c r="A97" s="11" t="str">
        <f>+[2]CubeValue!B103</f>
        <v>Hlutabréf og hlutdeildarskírteini / Equities and investment fund units</v>
      </c>
      <c r="B97" s="29" vm="429">
        <v>322437.16000717401</v>
      </c>
      <c r="C97" s="29" vm="429">
        <v>322437.16000717401</v>
      </c>
      <c r="D97" s="29" vm="1836">
        <v>295240.04699502932</v>
      </c>
      <c r="E97" s="30"/>
      <c r="F97" s="29">
        <v>6295.7929396000109</v>
      </c>
      <c r="G97" s="29">
        <v>-27197.113012144691</v>
      </c>
      <c r="H97" s="30"/>
      <c r="I97" s="29">
        <v>13856.716995599912</v>
      </c>
      <c r="J97" s="29">
        <v>-2443.3525326206582</v>
      </c>
    </row>
    <row r="98" spans="1:10" x14ac:dyDescent="0.35">
      <c r="A98" s="12" t="str">
        <f>+[2]CubeValue!B104</f>
        <v xml:space="preserve">Hlutabréf / Equities </v>
      </c>
      <c r="B98" s="29" vm="430">
        <v>302935.31119118899</v>
      </c>
      <c r="C98" s="29" vm="430">
        <v>302935.31119118899</v>
      </c>
      <c r="D98" s="29" vm="1837">
        <v>277728.47406207433</v>
      </c>
      <c r="E98" s="30"/>
      <c r="F98" s="29">
        <v>6340.9251430000295</v>
      </c>
      <c r="G98" s="29">
        <v>-25206.837129114661</v>
      </c>
      <c r="H98" s="30"/>
      <c r="I98" s="29">
        <v>16573.833430699888</v>
      </c>
      <c r="J98" s="29">
        <v>-2118.9584746756591</v>
      </c>
    </row>
    <row r="99" spans="1:10" x14ac:dyDescent="0.35">
      <c r="A99" s="17" t="str">
        <f>+[2]CubeValue!B105</f>
        <v>Innlendir aðilar /Residents</v>
      </c>
      <c r="B99" s="15" vm="431">
        <v>269815.52293684747</v>
      </c>
      <c r="C99" s="15" vm="431">
        <v>269815.52293684747</v>
      </c>
      <c r="D99" s="15" vm="1838">
        <v>239151.86635189003</v>
      </c>
      <c r="E99" s="16"/>
      <c r="F99" s="15">
        <v>2324.8680703000864</v>
      </c>
      <c r="G99" s="15">
        <v>-30663.65658495744</v>
      </c>
      <c r="H99" s="16"/>
      <c r="I99" s="15">
        <v>2993.2511291499832</v>
      </c>
      <c r="J99" s="15">
        <v>-14035.342994660052</v>
      </c>
    </row>
    <row r="100" spans="1:10" x14ac:dyDescent="0.35">
      <c r="A100" s="18" t="str">
        <f>+[2]CubeValue!B106</f>
        <v>Atvinnufyrirtæki / Non-financial companies</v>
      </c>
      <c r="B100" s="15" vm="432">
        <v>215434.42612536997</v>
      </c>
      <c r="C100" s="15" vm="432">
        <v>215434.42612536997</v>
      </c>
      <c r="D100" s="15" vm="1839">
        <v>183398.67147137001</v>
      </c>
      <c r="E100" s="16"/>
      <c r="F100" s="15">
        <v>2897.4932210000115</v>
      </c>
      <c r="G100" s="15">
        <v>-32035.75465399996</v>
      </c>
      <c r="H100" s="16"/>
      <c r="I100" s="15">
        <v>-5549.0770885499951</v>
      </c>
      <c r="J100" s="15">
        <v>-12020.117630080029</v>
      </c>
    </row>
    <row r="101" spans="1:10" x14ac:dyDescent="0.35">
      <c r="A101" s="18" t="str">
        <f>+[2]CubeValue!B107</f>
        <v>Fjármálageiri / Financial companies</v>
      </c>
      <c r="B101" s="15" vm="433">
        <v>54381.096811477495</v>
      </c>
      <c r="C101" s="15" vm="433">
        <v>54381.096811477495</v>
      </c>
      <c r="D101" s="15" vm="1840">
        <v>55662.194880520001</v>
      </c>
      <c r="E101" s="16"/>
      <c r="F101" s="15">
        <v>-572.62515069999063</v>
      </c>
      <c r="G101" s="15">
        <v>1281.0980690425058</v>
      </c>
      <c r="H101" s="16"/>
      <c r="I101" s="15">
        <v>8542.3282177000001</v>
      </c>
      <c r="J101" s="15">
        <v>-2106.225364580001</v>
      </c>
    </row>
    <row r="102" spans="1:10" x14ac:dyDescent="0.35">
      <c r="A102" s="19" t="str">
        <f>+[2]CubeValue!B108</f>
        <v>Innlánsstofnanir / Deposit money banks</v>
      </c>
      <c r="B102" s="15" vm="434">
        <v>4439.6526475000001</v>
      </c>
      <c r="C102" s="15" vm="434">
        <v>4439.6526475000001</v>
      </c>
      <c r="D102" s="15" vm="1841">
        <v>4884.0672240999993</v>
      </c>
      <c r="E102" s="16"/>
      <c r="F102" s="15">
        <v>-662.45852589999913</v>
      </c>
      <c r="G102" s="15">
        <v>444.41457659999924</v>
      </c>
      <c r="H102" s="16"/>
      <c r="I102" s="15">
        <v>-3686.8397748999992</v>
      </c>
      <c r="J102" s="15">
        <v>1006.5501629999994</v>
      </c>
    </row>
    <row r="103" spans="1:10" x14ac:dyDescent="0.35">
      <c r="A103" s="19" t="str">
        <f>+[2]CubeValue!B109</f>
        <v>Önnur fjármálafyrirtæki / Other financial intermediaries</v>
      </c>
      <c r="B103" s="15" vm="435">
        <v>8206.4030146599998</v>
      </c>
      <c r="C103" s="15" vm="435">
        <v>8206.4030146599998</v>
      </c>
      <c r="D103" s="15" vm="1842">
        <v>8121.0052894400005</v>
      </c>
      <c r="E103" s="16"/>
      <c r="F103" s="15">
        <v>3.4041499999984808</v>
      </c>
      <c r="G103" s="15">
        <v>-85.397725219999302</v>
      </c>
      <c r="H103" s="16"/>
      <c r="I103" s="15">
        <v>1047.4287910000021</v>
      </c>
      <c r="J103" s="15">
        <v>-11236.13225056</v>
      </c>
    </row>
    <row r="104" spans="1:10" x14ac:dyDescent="0.35">
      <c r="A104" s="19" t="str">
        <f>+[2]CubeValue!B110</f>
        <v>Fjármálaleg hliðarstarfsemi / Financial auxiliaries</v>
      </c>
      <c r="B104" s="15" vm="436">
        <v>9519.7471553175001</v>
      </c>
      <c r="C104" s="15" vm="436">
        <v>9519.7471553175001</v>
      </c>
      <c r="D104" s="15" vm="1843">
        <v>9476.0566559800009</v>
      </c>
      <c r="E104" s="16"/>
      <c r="F104" s="15">
        <v>-185.79113000000052</v>
      </c>
      <c r="G104" s="15">
        <v>-43.690499337499205</v>
      </c>
      <c r="H104" s="16"/>
      <c r="I104" s="15">
        <v>3618.934385</v>
      </c>
      <c r="J104" s="15">
        <v>2995.1228939800012</v>
      </c>
    </row>
    <row r="105" spans="1:10" x14ac:dyDescent="0.35">
      <c r="A105" s="19" t="str">
        <f>+[2]CubeValue!B111</f>
        <v>Innbyrðis fjármálastarfsemi / Captive financial institutions and money lenders</v>
      </c>
      <c r="B105" s="15" vm="437">
        <v>30636.319642000002</v>
      </c>
      <c r="C105" s="15" vm="437">
        <v>30636.319642000002</v>
      </c>
      <c r="D105" s="15" vm="1844">
        <v>32170.374414999998</v>
      </c>
      <c r="E105" s="16"/>
      <c r="F105" s="15">
        <v>-13.325494000004255</v>
      </c>
      <c r="G105" s="15">
        <v>1534.0547729999962</v>
      </c>
      <c r="H105" s="16"/>
      <c r="I105" s="15">
        <v>7714.6981589999996</v>
      </c>
      <c r="J105" s="15">
        <v>5233.3700260000005</v>
      </c>
    </row>
    <row r="106" spans="1:10" x14ac:dyDescent="0.35">
      <c r="A106" s="19" t="str">
        <f>+[2]CubeValue!B112</f>
        <v>Vátryggingarfélög / Insurance companies</v>
      </c>
      <c r="B106" s="15" vm="438">
        <v>1578.974352</v>
      </c>
      <c r="C106" s="15" vm="438">
        <v>1578.974352</v>
      </c>
      <c r="D106" s="15" vm="1845">
        <v>1010.691296</v>
      </c>
      <c r="E106" s="16"/>
      <c r="F106" s="15">
        <v>285.54584920000002</v>
      </c>
      <c r="G106" s="15">
        <v>-568.28305599999999</v>
      </c>
      <c r="H106" s="16"/>
      <c r="I106" s="15">
        <v>-151.89334239999994</v>
      </c>
      <c r="J106" s="15">
        <v>-105.13619700000004</v>
      </c>
    </row>
    <row r="107" spans="1:10" x14ac:dyDescent="0.35">
      <c r="A107" s="18" t="str">
        <f>+[2]CubeValue!B113</f>
        <v>Félagasamtök sem þjóna heimilum / Non-profit institutions serving households (NPISH)</v>
      </c>
      <c r="B107" s="15">
        <v>0</v>
      </c>
      <c r="C107" s="15">
        <v>0</v>
      </c>
      <c r="D107" s="15" vm="1846">
        <v>91</v>
      </c>
      <c r="E107" s="16"/>
      <c r="F107" s="15">
        <v>0</v>
      </c>
      <c r="G107" s="15">
        <v>91</v>
      </c>
      <c r="H107" s="16"/>
      <c r="I107" s="15">
        <v>0</v>
      </c>
      <c r="J107" s="15">
        <v>91</v>
      </c>
    </row>
    <row r="108" spans="1:10" x14ac:dyDescent="0.35">
      <c r="A108" s="20" t="str">
        <f>+[2]CubeValue!B114</f>
        <v>Erlendir aðilar / Non-residents</v>
      </c>
      <c r="B108" s="15" vm="439">
        <v>33119.788254341474</v>
      </c>
      <c r="C108" s="15" vm="439">
        <v>33119.788254341474</v>
      </c>
      <c r="D108" s="15" vm="1847">
        <v>38576.607710184275</v>
      </c>
      <c r="E108" s="16"/>
      <c r="F108" s="15">
        <v>4016.0570726999977</v>
      </c>
      <c r="G108" s="15">
        <v>5456.8194558428004</v>
      </c>
      <c r="H108" s="16"/>
      <c r="I108" s="15">
        <v>13580.582301549997</v>
      </c>
      <c r="J108" s="15">
        <v>11916.384519984276</v>
      </c>
    </row>
    <row r="109" spans="1:10" x14ac:dyDescent="0.35">
      <c r="A109" s="12" t="str">
        <f>+[2]CubeValue!B115</f>
        <v>Hlutdeildarskírteini /investment fund units</v>
      </c>
      <c r="B109" s="29" vm="440">
        <v>19501.848815984999</v>
      </c>
      <c r="C109" s="29" vm="440">
        <v>19501.848815984999</v>
      </c>
      <c r="D109" s="29" vm="1848">
        <v>17511.572932955001</v>
      </c>
      <c r="E109" s="30"/>
      <c r="F109" s="29">
        <v>-45.132203400000435</v>
      </c>
      <c r="G109" s="29">
        <v>-1990.2758830299972</v>
      </c>
      <c r="H109" s="30"/>
      <c r="I109" s="29">
        <v>-2717.1164350999934</v>
      </c>
      <c r="J109" s="29">
        <v>-324.39405794500271</v>
      </c>
    </row>
    <row r="110" spans="1:10" x14ac:dyDescent="0.35">
      <c r="A110" s="20" t="str">
        <f>+[2]CubeValue!B116</f>
        <v>Innlendir aðilar /Residents</v>
      </c>
      <c r="B110" s="15" vm="441">
        <v>18514.461836040002</v>
      </c>
      <c r="C110" s="15" vm="441">
        <v>18514.461836040002</v>
      </c>
      <c r="D110" s="15" vm="1849">
        <v>16510.27725101</v>
      </c>
      <c r="E110" s="16"/>
      <c r="F110" s="15">
        <v>112.81549389999782</v>
      </c>
      <c r="G110" s="15">
        <v>-2004.1845850300015</v>
      </c>
      <c r="H110" s="16"/>
      <c r="I110" s="15">
        <v>-1597.5673350999987</v>
      </c>
      <c r="J110" s="15">
        <v>907.93469011000161</v>
      </c>
    </row>
    <row r="111" spans="1:10" x14ac:dyDescent="0.35">
      <c r="A111" s="19" t="str">
        <f>+[2]CubeValue!B117</f>
        <v>Peningamarkaðssjóðir / Money market funds (MMF)</v>
      </c>
      <c r="B111" s="15" vm="442">
        <v>6165.8014360400002</v>
      </c>
      <c r="C111" s="15" vm="442">
        <v>6165.8014360400002</v>
      </c>
      <c r="D111" s="15" vm="1850">
        <v>5480.2740340099999</v>
      </c>
      <c r="E111" s="16"/>
      <c r="F111" s="15">
        <v>-277.02556910000112</v>
      </c>
      <c r="G111" s="15">
        <v>-685.5274020300003</v>
      </c>
      <c r="H111" s="16"/>
      <c r="I111" s="15">
        <v>-1991.1250431000035</v>
      </c>
      <c r="J111" s="15">
        <v>-160.41047388999868</v>
      </c>
    </row>
    <row r="112" spans="1:10" x14ac:dyDescent="0.35">
      <c r="A112" s="19" t="str">
        <f>+[2]CubeValue!B118</f>
        <v>Aðrir verðbréfa- og fjárfestingarsjóðir / Other mutual and investment funds (other than MMF)</v>
      </c>
      <c r="B112" s="15" vm="443">
        <v>12348.660399999999</v>
      </c>
      <c r="C112" s="15" vm="443">
        <v>12348.660399999999</v>
      </c>
      <c r="D112" s="15" vm="1851">
        <v>11030.003216999999</v>
      </c>
      <c r="E112" s="16"/>
      <c r="F112" s="15">
        <v>389.84106300000167</v>
      </c>
      <c r="G112" s="15">
        <v>-1318.6571829999993</v>
      </c>
      <c r="H112" s="16"/>
      <c r="I112" s="15">
        <v>393.55770799999846</v>
      </c>
      <c r="J112" s="15">
        <v>1068.3451640000003</v>
      </c>
    </row>
    <row r="113" spans="1:10" x14ac:dyDescent="0.35">
      <c r="A113" s="20" t="str">
        <f>+[2]CubeValue!B119</f>
        <v>Erlendir aðilar / Non-residents</v>
      </c>
      <c r="B113" s="15" vm="444">
        <v>987.38697994500001</v>
      </c>
      <c r="C113" s="15" vm="444">
        <v>987.38697994500001</v>
      </c>
      <c r="D113" s="15" vm="1852">
        <v>1001.295681945</v>
      </c>
      <c r="E113" s="16"/>
      <c r="F113" s="15">
        <v>-157.94769729999962</v>
      </c>
      <c r="G113" s="15">
        <v>13.908701999999948</v>
      </c>
      <c r="H113" s="16"/>
      <c r="I113" s="15">
        <v>-1119.5491000000002</v>
      </c>
      <c r="J113" s="15">
        <v>-1232.3287480550002</v>
      </c>
    </row>
    <row r="114" spans="1:10" x14ac:dyDescent="0.35">
      <c r="A114" s="19" t="str">
        <f>+[2]CubeValue!B120</f>
        <v>Peningamarkaðssjóðir / Money market funds (MMF)</v>
      </c>
      <c r="B114" s="15">
        <v>0</v>
      </c>
      <c r="C114" s="15">
        <v>0</v>
      </c>
      <c r="D114" s="15">
        <v>0</v>
      </c>
      <c r="E114" s="16"/>
      <c r="F114" s="15">
        <v>0</v>
      </c>
      <c r="G114" s="15">
        <v>0</v>
      </c>
      <c r="H114" s="16"/>
      <c r="I114" s="15">
        <v>0</v>
      </c>
      <c r="J114" s="15">
        <v>0</v>
      </c>
    </row>
    <row r="115" spans="1:10" x14ac:dyDescent="0.35">
      <c r="A115" s="19" t="str">
        <f>+[2]CubeValue!B121</f>
        <v>Aðrir verðbréfa- og fjárfestingarsjóðir / Other mutual and investment funds (other than MMF)</v>
      </c>
      <c r="B115" s="15" vm="445">
        <v>987.38697994500001</v>
      </c>
      <c r="C115" s="15" vm="445">
        <v>987.38697994500001</v>
      </c>
      <c r="D115" s="15" vm="1853">
        <v>1001.295681945</v>
      </c>
      <c r="E115" s="16"/>
      <c r="F115" s="15">
        <v>-157.94769729999962</v>
      </c>
      <c r="G115" s="15">
        <v>13.908701999999948</v>
      </c>
      <c r="H115" s="16"/>
      <c r="I115" s="15">
        <v>-1119.5491000000002</v>
      </c>
      <c r="J115" s="15">
        <v>-1232.3287480550002</v>
      </c>
    </row>
    <row r="116" spans="1:10" x14ac:dyDescent="0.35">
      <c r="A116" s="11" t="str">
        <f>+[2]CubeValue!B122</f>
        <v>Afleiðusamningar og kaupréttir</v>
      </c>
      <c r="B116" s="29" vm="446">
        <v>3662.4053910442753</v>
      </c>
      <c r="C116" s="29" vm="446">
        <v>3662.4053910442753</v>
      </c>
      <c r="D116" s="29" vm="1854">
        <v>3388.5977443219276</v>
      </c>
      <c r="E116" s="30"/>
      <c r="F116" s="29">
        <v>1896.01448585</v>
      </c>
      <c r="G116" s="29">
        <v>-273.80764672234773</v>
      </c>
      <c r="H116" s="30"/>
      <c r="I116" s="29">
        <v>3336.884999372</v>
      </c>
      <c r="J116" s="29">
        <v>-329.26280909807247</v>
      </c>
    </row>
    <row r="117" spans="1:10" x14ac:dyDescent="0.35">
      <c r="A117" s="12" t="str">
        <f>+[2]CubeValue!B123</f>
        <v>Valréttir / Options</v>
      </c>
      <c r="B117" s="29" vm="447">
        <v>2179.5493149999998</v>
      </c>
      <c r="C117" s="29" vm="447">
        <v>2179.5493149999998</v>
      </c>
      <c r="D117" s="29" vm="1855">
        <v>2027.7510540000001</v>
      </c>
      <c r="E117" s="30"/>
      <c r="F117" s="29">
        <v>433.27183319999995</v>
      </c>
      <c r="G117" s="29">
        <v>-151.79826099999968</v>
      </c>
      <c r="H117" s="30"/>
      <c r="I117" s="29">
        <v>820.76377400000001</v>
      </c>
      <c r="J117" s="29">
        <v>1192.3779258</v>
      </c>
    </row>
    <row r="118" spans="1:10" x14ac:dyDescent="0.35">
      <c r="A118" s="20" t="str">
        <f>+[2]CubeValue!B124</f>
        <v>Innlendir aðilar /Residents</v>
      </c>
      <c r="B118" s="15" vm="448">
        <v>2179.5493149999998</v>
      </c>
      <c r="C118" s="15" vm="448">
        <v>2179.5493149999998</v>
      </c>
      <c r="D118" s="15" vm="1856">
        <v>2027.7510540000001</v>
      </c>
      <c r="E118" s="16"/>
      <c r="F118" s="15">
        <v>433.27183319999995</v>
      </c>
      <c r="G118" s="15">
        <v>-151.79826099999968</v>
      </c>
      <c r="H118" s="16"/>
      <c r="I118" s="15">
        <v>833.37991220000004</v>
      </c>
      <c r="J118" s="15">
        <v>1192.3779258</v>
      </c>
    </row>
    <row r="119" spans="1:10" x14ac:dyDescent="0.35">
      <c r="A119" s="18" t="str">
        <f>+[2]CubeValue!B125</f>
        <v>Atvinnufyrirtæki / Non-financial companies</v>
      </c>
      <c r="B119" s="15">
        <v>0</v>
      </c>
      <c r="C119" s="15">
        <v>0</v>
      </c>
      <c r="D119" s="15">
        <v>0</v>
      </c>
      <c r="E119" s="16"/>
      <c r="F119" s="15">
        <v>0</v>
      </c>
      <c r="G119" s="15">
        <v>0</v>
      </c>
      <c r="H119" s="16"/>
      <c r="I119" s="15">
        <v>0</v>
      </c>
      <c r="J119" s="15">
        <v>0</v>
      </c>
    </row>
    <row r="120" spans="1:10" x14ac:dyDescent="0.35">
      <c r="A120" s="18" t="str">
        <f>+[2]CubeValue!B126</f>
        <v>Fjármálageiri / Financial companies</v>
      </c>
      <c r="B120" s="15" vm="449">
        <v>2179.5493149999998</v>
      </c>
      <c r="C120" s="15" vm="449">
        <v>2179.5493149999998</v>
      </c>
      <c r="D120" s="15" vm="1857">
        <v>2027.7510540000001</v>
      </c>
      <c r="E120" s="16"/>
      <c r="F120" s="15">
        <v>433.27183319999995</v>
      </c>
      <c r="G120" s="15">
        <v>-151.79826099999968</v>
      </c>
      <c r="H120" s="16"/>
      <c r="I120" s="15">
        <v>833.37991220000004</v>
      </c>
      <c r="J120" s="15">
        <v>1192.3779258</v>
      </c>
    </row>
    <row r="121" spans="1:10" x14ac:dyDescent="0.35">
      <c r="A121" s="19" t="str">
        <f>+[2]CubeValue!B127</f>
        <v>Innlánsstofnanir / Deposit money banks</v>
      </c>
      <c r="B121" s="15" vm="450">
        <v>2179.5493149999998</v>
      </c>
      <c r="C121" s="15" vm="450">
        <v>2179.5493149999998</v>
      </c>
      <c r="D121" s="15" vm="1858">
        <v>2027.7510540000001</v>
      </c>
      <c r="E121" s="16"/>
      <c r="F121" s="15">
        <v>433.27183319999995</v>
      </c>
      <c r="G121" s="15">
        <v>-151.79826099999968</v>
      </c>
      <c r="H121" s="16"/>
      <c r="I121" s="15">
        <v>833.37991220000004</v>
      </c>
      <c r="J121" s="15">
        <v>1192.3779258</v>
      </c>
    </row>
    <row r="122" spans="1:10" x14ac:dyDescent="0.35">
      <c r="A122" s="19" t="str">
        <f>+[2]CubeValue!B128</f>
        <v>Innlánsstofnanir í slitameðferð / Deposit money banks in winding-up proceedings</v>
      </c>
      <c r="B122" s="15">
        <v>0</v>
      </c>
      <c r="C122" s="15">
        <v>0</v>
      </c>
      <c r="D122" s="15">
        <v>0</v>
      </c>
      <c r="E122" s="16"/>
      <c r="F122" s="15">
        <v>0</v>
      </c>
      <c r="G122" s="15">
        <v>0</v>
      </c>
      <c r="H122" s="16"/>
      <c r="I122" s="15">
        <v>0</v>
      </c>
      <c r="J122" s="15">
        <v>0</v>
      </c>
    </row>
    <row r="123" spans="1:10" x14ac:dyDescent="0.35">
      <c r="A123" s="19" t="str">
        <f>+[2]CubeValue!B129</f>
        <v>Peningamarkaðssjóðir / Money market funds (MMF)</v>
      </c>
      <c r="B123" s="15">
        <v>0</v>
      </c>
      <c r="C123" s="15">
        <v>0</v>
      </c>
      <c r="D123" s="15">
        <v>0</v>
      </c>
      <c r="E123" s="16"/>
      <c r="F123" s="15">
        <v>0</v>
      </c>
      <c r="G123" s="15">
        <v>0</v>
      </c>
      <c r="H123" s="16"/>
      <c r="I123" s="15">
        <v>0</v>
      </c>
      <c r="J123" s="15">
        <v>0</v>
      </c>
    </row>
    <row r="124" spans="1:10" x14ac:dyDescent="0.35">
      <c r="A124" s="19" t="str">
        <f>+[2]CubeValue!B130</f>
        <v>Aðrir verðbréfa- og fjárfestingarsjóðir / Other mutual and investment funds (other than MMF)</v>
      </c>
      <c r="B124" s="15">
        <v>0</v>
      </c>
      <c r="C124" s="15">
        <v>0</v>
      </c>
      <c r="D124" s="15">
        <v>0</v>
      </c>
      <c r="E124" s="16"/>
      <c r="F124" s="15">
        <v>0</v>
      </c>
      <c r="G124" s="15">
        <v>0</v>
      </c>
      <c r="H124" s="16"/>
      <c r="I124" s="15">
        <v>0</v>
      </c>
      <c r="J124" s="15">
        <v>0</v>
      </c>
    </row>
    <row r="125" spans="1:10" x14ac:dyDescent="0.35">
      <c r="A125" s="19" t="str">
        <f>+[2]CubeValue!B131</f>
        <v>Önnur fjármálafyrirtæki / Other financial intermediaries</v>
      </c>
      <c r="B125" s="15">
        <v>0</v>
      </c>
      <c r="C125" s="15">
        <v>0</v>
      </c>
      <c r="D125" s="15">
        <v>0</v>
      </c>
      <c r="E125" s="16"/>
      <c r="F125" s="15">
        <v>0</v>
      </c>
      <c r="G125" s="15">
        <v>0</v>
      </c>
      <c r="H125" s="16"/>
      <c r="I125" s="15">
        <v>0</v>
      </c>
      <c r="J125" s="15">
        <v>0</v>
      </c>
    </row>
    <row r="126" spans="1:10" x14ac:dyDescent="0.35">
      <c r="A126" s="19" t="str">
        <f>+[2]CubeValue!B132</f>
        <v>Önnur fjármálafyrirtæki í slitameðferð / Other financial intermediaries in winding-up proceedings</v>
      </c>
      <c r="B126" s="15">
        <v>0</v>
      </c>
      <c r="C126" s="15">
        <v>0</v>
      </c>
      <c r="D126" s="15">
        <v>0</v>
      </c>
      <c r="E126" s="16"/>
      <c r="F126" s="15">
        <v>0</v>
      </c>
      <c r="G126" s="15">
        <v>0</v>
      </c>
      <c r="H126" s="16"/>
      <c r="I126" s="15">
        <v>0</v>
      </c>
      <c r="J126" s="15">
        <v>0</v>
      </c>
    </row>
    <row r="127" spans="1:10" x14ac:dyDescent="0.35">
      <c r="A127" s="19" t="str">
        <f>+[2]CubeValue!B133</f>
        <v>Fjármálaleg hliðarstarfsemi / Financial auxiliaries</v>
      </c>
      <c r="B127" s="15">
        <v>0</v>
      </c>
      <c r="C127" s="15">
        <v>0</v>
      </c>
      <c r="D127" s="15">
        <v>0</v>
      </c>
      <c r="E127" s="16"/>
      <c r="F127" s="15">
        <v>0</v>
      </c>
      <c r="G127" s="15">
        <v>0</v>
      </c>
      <c r="H127" s="16"/>
      <c r="I127" s="15">
        <v>0</v>
      </c>
      <c r="J127" s="15">
        <v>0</v>
      </c>
    </row>
    <row r="128" spans="1:10" x14ac:dyDescent="0.35">
      <c r="A128" s="19" t="str">
        <f>+[2]CubeValue!B134</f>
        <v>Innbyrðis fjármálastarfsemi / Captive financial institutions and money lenders</v>
      </c>
      <c r="B128" s="15">
        <v>0</v>
      </c>
      <c r="C128" s="15">
        <v>0</v>
      </c>
      <c r="D128" s="15">
        <v>0</v>
      </c>
      <c r="E128" s="16"/>
      <c r="F128" s="15">
        <v>0</v>
      </c>
      <c r="G128" s="15">
        <v>0</v>
      </c>
      <c r="H128" s="16"/>
      <c r="I128" s="15">
        <v>0</v>
      </c>
      <c r="J128" s="15">
        <v>0</v>
      </c>
    </row>
    <row r="129" spans="1:10" x14ac:dyDescent="0.35">
      <c r="A129" s="19" t="str">
        <f>+[2]CubeValue!B135</f>
        <v>Vátryggingarfélög / Insurance companies</v>
      </c>
      <c r="B129" s="15">
        <v>0</v>
      </c>
      <c r="C129" s="15">
        <v>0</v>
      </c>
      <c r="D129" s="15">
        <v>0</v>
      </c>
      <c r="E129" s="16"/>
      <c r="F129" s="15">
        <v>0</v>
      </c>
      <c r="G129" s="15">
        <v>0</v>
      </c>
      <c r="H129" s="16"/>
      <c r="I129" s="15">
        <v>0</v>
      </c>
      <c r="J129" s="15">
        <v>0</v>
      </c>
    </row>
    <row r="130" spans="1:10" x14ac:dyDescent="0.35">
      <c r="A130" s="19" t="str">
        <f>+[2]CubeValue!B136</f>
        <v>Lífeyrissjóðir / Pension funds</v>
      </c>
      <c r="B130" s="15">
        <v>0</v>
      </c>
      <c r="C130" s="15">
        <v>0</v>
      </c>
      <c r="D130" s="15">
        <v>0</v>
      </c>
      <c r="E130" s="16"/>
      <c r="F130" s="15">
        <v>0</v>
      </c>
      <c r="G130" s="15">
        <v>0</v>
      </c>
      <c r="H130" s="16"/>
      <c r="I130" s="15">
        <v>0</v>
      </c>
      <c r="J130" s="15">
        <v>0</v>
      </c>
    </row>
    <row r="131" spans="1:10" x14ac:dyDescent="0.35">
      <c r="A131" s="18" t="str">
        <f>+[2]CubeValue!B137</f>
        <v>Hið opinbera / General government</v>
      </c>
      <c r="B131" s="15">
        <v>0</v>
      </c>
      <c r="C131" s="15">
        <v>0</v>
      </c>
      <c r="D131" s="15">
        <v>0</v>
      </c>
      <c r="E131" s="16"/>
      <c r="F131" s="15">
        <v>0</v>
      </c>
      <c r="G131" s="15">
        <v>0</v>
      </c>
      <c r="H131" s="16"/>
      <c r="I131" s="15">
        <v>0</v>
      </c>
      <c r="J131" s="15">
        <v>0</v>
      </c>
    </row>
    <row r="132" spans="1:10" x14ac:dyDescent="0.35">
      <c r="A132" s="19" t="str">
        <f>+[2]CubeValue!B138</f>
        <v>Ríkissjóður / Treasury and govt. Institutions</v>
      </c>
      <c r="B132" s="15">
        <v>0</v>
      </c>
      <c r="C132" s="15">
        <v>0</v>
      </c>
      <c r="D132" s="15">
        <v>0</v>
      </c>
      <c r="E132" s="16"/>
      <c r="F132" s="15">
        <v>0</v>
      </c>
      <c r="G132" s="15">
        <v>0</v>
      </c>
      <c r="H132" s="16"/>
      <c r="I132" s="15">
        <v>0</v>
      </c>
      <c r="J132" s="15">
        <v>0</v>
      </c>
    </row>
    <row r="133" spans="1:10" x14ac:dyDescent="0.35">
      <c r="A133" s="19" t="str">
        <f>+[2]CubeValue!B139</f>
        <v>Sveitarfélög / Municipalities</v>
      </c>
      <c r="B133" s="15">
        <v>0</v>
      </c>
      <c r="C133" s="15">
        <v>0</v>
      </c>
      <c r="D133" s="15">
        <v>0</v>
      </c>
      <c r="E133" s="16"/>
      <c r="F133" s="15">
        <v>0</v>
      </c>
      <c r="G133" s="15">
        <v>0</v>
      </c>
      <c r="H133" s="16"/>
      <c r="I133" s="15">
        <v>0</v>
      </c>
      <c r="J133" s="15">
        <v>0</v>
      </c>
    </row>
    <row r="134" spans="1:10" x14ac:dyDescent="0.35">
      <c r="A134" s="18" t="str">
        <f>+[2]CubeValue!B140</f>
        <v>Heimili / Households</v>
      </c>
      <c r="B134" s="15">
        <v>0</v>
      </c>
      <c r="C134" s="15">
        <v>0</v>
      </c>
      <c r="D134" s="15">
        <v>0</v>
      </c>
      <c r="E134" s="16"/>
      <c r="F134" s="15">
        <v>0</v>
      </c>
      <c r="G134" s="15">
        <v>0</v>
      </c>
      <c r="H134" s="16"/>
      <c r="I134" s="15">
        <v>0</v>
      </c>
      <c r="J134" s="15">
        <v>0</v>
      </c>
    </row>
    <row r="135" spans="1:10" x14ac:dyDescent="0.35">
      <c r="A135" s="18" t="str">
        <f>+[2]CubeValue!B141</f>
        <v>Félagasamtök sem þjóna heimilum / Non-profit institutions serving households (NPISH)</v>
      </c>
      <c r="B135" s="15">
        <v>0</v>
      </c>
      <c r="C135" s="15">
        <v>0</v>
      </c>
      <c r="D135" s="15">
        <v>0</v>
      </c>
      <c r="E135" s="16"/>
      <c r="F135" s="15">
        <v>0</v>
      </c>
      <c r="G135" s="15">
        <v>0</v>
      </c>
      <c r="H135" s="16"/>
      <c r="I135" s="15">
        <v>0</v>
      </c>
      <c r="J135" s="15">
        <v>0</v>
      </c>
    </row>
    <row r="136" spans="1:10" x14ac:dyDescent="0.35">
      <c r="A136" s="20" t="str">
        <f>+[2]CubeValue!B142</f>
        <v>Erlendir aðilar / Non-residents</v>
      </c>
      <c r="B136" s="15" vm="451">
        <v>0</v>
      </c>
      <c r="C136" s="15" vm="451">
        <v>0</v>
      </c>
      <c r="D136" s="15" vm="1859">
        <v>0</v>
      </c>
      <c r="E136" s="16"/>
      <c r="F136" s="15">
        <v>0</v>
      </c>
      <c r="G136" s="15">
        <v>0</v>
      </c>
      <c r="H136" s="16"/>
      <c r="I136" s="15">
        <v>-12.6161382</v>
      </c>
      <c r="J136" s="15">
        <v>0</v>
      </c>
    </row>
    <row r="137" spans="1:10" x14ac:dyDescent="0.35">
      <c r="A137" s="12" t="str">
        <f>+[2]CubeValue!B143</f>
        <v>Framvirkir samningar / Forward contracts</v>
      </c>
      <c r="B137" s="29" vm="452">
        <v>413.61988004427548</v>
      </c>
      <c r="C137" s="29" vm="452">
        <v>413.61988004427548</v>
      </c>
      <c r="D137" s="29" vm="1860">
        <v>415.78076738457719</v>
      </c>
      <c r="E137" s="30"/>
      <c r="F137" s="29">
        <v>18.474751839999954</v>
      </c>
      <c r="G137" s="29">
        <v>2.1608873403017128</v>
      </c>
      <c r="H137" s="30"/>
      <c r="I137" s="29">
        <v>63.635177099999964</v>
      </c>
      <c r="J137" s="29">
        <v>53.172703964577238</v>
      </c>
    </row>
    <row r="138" spans="1:10" x14ac:dyDescent="0.35">
      <c r="A138" s="20" t="str">
        <f>+[2]CubeValue!B144</f>
        <v>Innlendir aðilar /Residents</v>
      </c>
      <c r="B138" s="15" vm="453">
        <v>413.61988004427548</v>
      </c>
      <c r="C138" s="15" vm="453">
        <v>413.61988004427548</v>
      </c>
      <c r="D138" s="15" vm="1861">
        <v>415.78076738457719</v>
      </c>
      <c r="E138" s="16"/>
      <c r="F138" s="15">
        <v>18.474751839999954</v>
      </c>
      <c r="G138" s="15">
        <v>2.1608873403017128</v>
      </c>
      <c r="H138" s="16"/>
      <c r="I138" s="15">
        <v>63.635177099999964</v>
      </c>
      <c r="J138" s="15">
        <v>53.172703964577238</v>
      </c>
    </row>
    <row r="139" spans="1:10" x14ac:dyDescent="0.35">
      <c r="A139" s="18" t="str">
        <f>+[2]CubeValue!B145</f>
        <v>Atvinnufyrirtæki / Non-financial companies</v>
      </c>
      <c r="B139" s="15">
        <v>0</v>
      </c>
      <c r="C139" s="15">
        <v>0</v>
      </c>
      <c r="D139" s="15">
        <v>0</v>
      </c>
      <c r="E139" s="16"/>
      <c r="F139" s="15">
        <v>0</v>
      </c>
      <c r="G139" s="15">
        <v>0</v>
      </c>
      <c r="H139" s="16"/>
      <c r="I139" s="15">
        <v>-0.85099999999999998</v>
      </c>
      <c r="J139" s="15">
        <v>0</v>
      </c>
    </row>
    <row r="140" spans="1:10" x14ac:dyDescent="0.35">
      <c r="A140" s="18" t="str">
        <f>+[2]CubeValue!B146</f>
        <v>Fjármálageiri / Financial companies</v>
      </c>
      <c r="B140" s="15" vm="454">
        <v>413.61988004427548</v>
      </c>
      <c r="C140" s="15" vm="454">
        <v>413.61988004427548</v>
      </c>
      <c r="D140" s="15" vm="1862">
        <v>415.78076738457719</v>
      </c>
      <c r="E140" s="16"/>
      <c r="F140" s="15">
        <v>18.474751839999954</v>
      </c>
      <c r="G140" s="15">
        <v>2.1608873403017128</v>
      </c>
      <c r="H140" s="16"/>
      <c r="I140" s="15">
        <v>64.545222099999933</v>
      </c>
      <c r="J140" s="15">
        <v>53.172703964577238</v>
      </c>
    </row>
    <row r="141" spans="1:10" x14ac:dyDescent="0.35">
      <c r="A141" s="19" t="str">
        <f>+[2]CubeValue!B147</f>
        <v>Innlánsstofnanir / Deposit money banks</v>
      </c>
      <c r="B141" s="15" vm="455">
        <v>413.61988004427548</v>
      </c>
      <c r="C141" s="15" vm="455">
        <v>413.61988004427548</v>
      </c>
      <c r="D141" s="15" vm="1863">
        <v>415.78076738457719</v>
      </c>
      <c r="E141" s="16"/>
      <c r="F141" s="15">
        <v>18.474751839999954</v>
      </c>
      <c r="G141" s="15">
        <v>2.1608873403017128</v>
      </c>
      <c r="H141" s="16"/>
      <c r="I141" s="15">
        <v>64.545222099999933</v>
      </c>
      <c r="J141" s="15">
        <v>53.172703964577238</v>
      </c>
    </row>
    <row r="142" spans="1:10" x14ac:dyDescent="0.35">
      <c r="A142" s="19" t="str">
        <f>+[2]CubeValue!B148</f>
        <v>Innlánsstofnanir í slitameðferð / Deposit money banks in winding-up proceedings</v>
      </c>
      <c r="B142" s="15">
        <v>0</v>
      </c>
      <c r="C142" s="15">
        <v>0</v>
      </c>
      <c r="D142" s="15">
        <v>0</v>
      </c>
      <c r="E142" s="16"/>
      <c r="F142" s="15">
        <v>0</v>
      </c>
      <c r="G142" s="15">
        <v>0</v>
      </c>
      <c r="H142" s="16"/>
      <c r="I142" s="15">
        <v>0</v>
      </c>
      <c r="J142" s="15">
        <v>0</v>
      </c>
    </row>
    <row r="143" spans="1:10" x14ac:dyDescent="0.35">
      <c r="A143" s="19" t="str">
        <f>+[2]CubeValue!B149</f>
        <v>Peningamarkaðssjóðir / Money market funds (MMF)</v>
      </c>
      <c r="B143" s="15">
        <v>0</v>
      </c>
      <c r="C143" s="15">
        <v>0</v>
      </c>
      <c r="D143" s="15">
        <v>0</v>
      </c>
      <c r="E143" s="16"/>
      <c r="F143" s="15">
        <v>0</v>
      </c>
      <c r="G143" s="15">
        <v>0</v>
      </c>
      <c r="H143" s="16"/>
      <c r="I143" s="15">
        <v>0</v>
      </c>
      <c r="J143" s="15">
        <v>0</v>
      </c>
    </row>
    <row r="144" spans="1:10" x14ac:dyDescent="0.35">
      <c r="A144" s="19" t="str">
        <f>+[2]CubeValue!B150</f>
        <v>Aðrir verðbréfa- og fjárfestingarsjóðir / Other mutual and investment funds (other than MMF)</v>
      </c>
      <c r="B144" s="15">
        <v>0</v>
      </c>
      <c r="C144" s="15">
        <v>0</v>
      </c>
      <c r="D144" s="15">
        <v>0</v>
      </c>
      <c r="E144" s="16"/>
      <c r="F144" s="15">
        <v>0</v>
      </c>
      <c r="G144" s="15">
        <v>0</v>
      </c>
      <c r="H144" s="16"/>
      <c r="I144" s="15">
        <v>0</v>
      </c>
      <c r="J144" s="15">
        <v>0</v>
      </c>
    </row>
    <row r="145" spans="1:10" x14ac:dyDescent="0.35">
      <c r="A145" s="19" t="str">
        <f>+[2]CubeValue!B151</f>
        <v>Önnur fjármálafyrirtæki / Other financial intermediaries</v>
      </c>
      <c r="B145" s="15">
        <v>0</v>
      </c>
      <c r="C145" s="15">
        <v>0</v>
      </c>
      <c r="D145" s="15">
        <v>0</v>
      </c>
      <c r="E145" s="16"/>
      <c r="F145" s="15">
        <v>0</v>
      </c>
      <c r="G145" s="15">
        <v>0</v>
      </c>
      <c r="H145" s="16"/>
      <c r="I145" s="15">
        <v>0</v>
      </c>
      <c r="J145" s="15">
        <v>0</v>
      </c>
    </row>
    <row r="146" spans="1:10" x14ac:dyDescent="0.35">
      <c r="A146" s="19" t="str">
        <f>+[2]CubeValue!B152</f>
        <v>Önnur fjármálafyrirtæki í slitameðferð / Other financial intermediaries in winding-up proceedings</v>
      </c>
      <c r="B146" s="15">
        <v>0</v>
      </c>
      <c r="C146" s="15">
        <v>0</v>
      </c>
      <c r="D146" s="15">
        <v>0</v>
      </c>
      <c r="E146" s="16"/>
      <c r="F146" s="15">
        <v>0</v>
      </c>
      <c r="G146" s="15">
        <v>0</v>
      </c>
      <c r="H146" s="16"/>
      <c r="I146" s="15">
        <v>0</v>
      </c>
      <c r="J146" s="15">
        <v>0</v>
      </c>
    </row>
    <row r="147" spans="1:10" x14ac:dyDescent="0.35">
      <c r="A147" s="19" t="str">
        <f>+[2]CubeValue!B153</f>
        <v>Fjármálaleg hliðarstarfsemi / Financial auxiliaries</v>
      </c>
      <c r="B147" s="15">
        <v>0</v>
      </c>
      <c r="C147" s="15">
        <v>0</v>
      </c>
      <c r="D147" s="15">
        <v>0</v>
      </c>
      <c r="E147" s="16"/>
      <c r="F147" s="15">
        <v>0</v>
      </c>
      <c r="G147" s="15">
        <v>0</v>
      </c>
      <c r="H147" s="16"/>
      <c r="I147" s="15">
        <v>0</v>
      </c>
      <c r="J147" s="15">
        <v>0</v>
      </c>
    </row>
    <row r="148" spans="1:10" x14ac:dyDescent="0.35">
      <c r="A148" s="19" t="str">
        <f>+[2]CubeValue!B154</f>
        <v>Innbyrðis fjármálastarfsemi / Captive financial institutions and money lenders</v>
      </c>
      <c r="B148" s="15">
        <v>0</v>
      </c>
      <c r="C148" s="15">
        <v>0</v>
      </c>
      <c r="D148" s="15">
        <v>0</v>
      </c>
      <c r="E148" s="16"/>
      <c r="F148" s="15">
        <v>0</v>
      </c>
      <c r="G148" s="15">
        <v>0</v>
      </c>
      <c r="H148" s="16"/>
      <c r="I148" s="15">
        <v>0</v>
      </c>
      <c r="J148" s="15">
        <v>0</v>
      </c>
    </row>
    <row r="149" spans="1:10" x14ac:dyDescent="0.35">
      <c r="A149" s="19" t="str">
        <f>+[2]CubeValue!B155</f>
        <v>Vátryggingarfélög / Insurance companies</v>
      </c>
      <c r="B149" s="15">
        <v>0</v>
      </c>
      <c r="C149" s="15">
        <v>0</v>
      </c>
      <c r="D149" s="15">
        <v>0</v>
      </c>
      <c r="E149" s="16"/>
      <c r="F149" s="15">
        <v>0</v>
      </c>
      <c r="G149" s="15">
        <v>0</v>
      </c>
      <c r="H149" s="16"/>
      <c r="I149" s="15">
        <v>0</v>
      </c>
      <c r="J149" s="15">
        <v>0</v>
      </c>
    </row>
    <row r="150" spans="1:10" x14ac:dyDescent="0.35">
      <c r="A150" s="19" t="str">
        <f>+[2]CubeValue!B156</f>
        <v>Lífeyrissjóðir / Pension funds</v>
      </c>
      <c r="B150" s="15">
        <v>0</v>
      </c>
      <c r="C150" s="15">
        <v>0</v>
      </c>
      <c r="D150" s="15">
        <v>0</v>
      </c>
      <c r="E150" s="16"/>
      <c r="F150" s="15">
        <v>0</v>
      </c>
      <c r="G150" s="15">
        <v>0</v>
      </c>
      <c r="H150" s="16"/>
      <c r="I150" s="15">
        <v>0</v>
      </c>
      <c r="J150" s="15">
        <v>0</v>
      </c>
    </row>
    <row r="151" spans="1:10" x14ac:dyDescent="0.35">
      <c r="A151" s="18" t="str">
        <f>+[2]CubeValue!B157</f>
        <v>Hið opinbera / General government</v>
      </c>
      <c r="B151" s="15">
        <v>0</v>
      </c>
      <c r="C151" s="15">
        <v>0</v>
      </c>
      <c r="D151" s="15">
        <v>0</v>
      </c>
      <c r="E151" s="16"/>
      <c r="F151" s="15">
        <v>0</v>
      </c>
      <c r="G151" s="15">
        <v>0</v>
      </c>
      <c r="H151" s="16"/>
      <c r="I151" s="15">
        <v>-5.9045E-2</v>
      </c>
      <c r="J151" s="15">
        <v>0</v>
      </c>
    </row>
    <row r="152" spans="1:10" x14ac:dyDescent="0.35">
      <c r="A152" s="19" t="str">
        <f>+[2]CubeValue!B158</f>
        <v>Ríkissjóður / Treasury and govt. Institutions</v>
      </c>
      <c r="B152" s="15">
        <v>0</v>
      </c>
      <c r="C152" s="15">
        <v>0</v>
      </c>
      <c r="D152" s="15">
        <v>0</v>
      </c>
      <c r="E152" s="16"/>
      <c r="F152" s="15">
        <v>0</v>
      </c>
      <c r="G152" s="15">
        <v>0</v>
      </c>
      <c r="H152" s="16"/>
      <c r="I152" s="15">
        <v>-5.9045E-2</v>
      </c>
      <c r="J152" s="15">
        <v>0</v>
      </c>
    </row>
    <row r="153" spans="1:10" x14ac:dyDescent="0.35">
      <c r="A153" s="19" t="str">
        <f>+[2]CubeValue!B159</f>
        <v>Sveitarfélög / Municipalities</v>
      </c>
      <c r="B153" s="15">
        <v>0</v>
      </c>
      <c r="C153" s="15">
        <v>0</v>
      </c>
      <c r="D153" s="15">
        <v>0</v>
      </c>
      <c r="E153" s="16"/>
      <c r="F153" s="15">
        <v>0</v>
      </c>
      <c r="G153" s="15">
        <v>0</v>
      </c>
      <c r="H153" s="16"/>
      <c r="I153" s="15">
        <v>0</v>
      </c>
      <c r="J153" s="15">
        <v>0</v>
      </c>
    </row>
    <row r="154" spans="1:10" x14ac:dyDescent="0.35">
      <c r="A154" s="18" t="str">
        <f>+[2]CubeValue!B160</f>
        <v>Heimili / Households</v>
      </c>
      <c r="B154" s="15">
        <v>0</v>
      </c>
      <c r="C154" s="15">
        <v>0</v>
      </c>
      <c r="D154" s="15">
        <v>0</v>
      </c>
      <c r="E154" s="16"/>
      <c r="F154" s="15">
        <v>0</v>
      </c>
      <c r="G154" s="15">
        <v>0</v>
      </c>
      <c r="H154" s="16"/>
      <c r="I154" s="15">
        <v>0</v>
      </c>
      <c r="J154" s="15">
        <v>0</v>
      </c>
    </row>
    <row r="155" spans="1:10" x14ac:dyDescent="0.35">
      <c r="A155" s="18" t="str">
        <f>+[2]CubeValue!B161</f>
        <v>Félagasamtök sem þjóna heimilum / Non-profit institutions serving households (NPISH)</v>
      </c>
      <c r="B155" s="15">
        <v>0</v>
      </c>
      <c r="C155" s="15">
        <v>0</v>
      </c>
      <c r="D155" s="15">
        <v>0</v>
      </c>
      <c r="E155" s="16"/>
      <c r="F155" s="15">
        <v>0</v>
      </c>
      <c r="G155" s="15">
        <v>0</v>
      </c>
      <c r="H155" s="16"/>
      <c r="I155" s="15">
        <v>0</v>
      </c>
      <c r="J155" s="15">
        <v>0</v>
      </c>
    </row>
    <row r="156" spans="1:10" x14ac:dyDescent="0.35">
      <c r="A156" s="20" t="str">
        <f>+[2]CubeValue!B162</f>
        <v>Erlendir aðilar / Non-residents</v>
      </c>
      <c r="B156" s="15">
        <v>0</v>
      </c>
      <c r="C156" s="15">
        <v>0</v>
      </c>
      <c r="D156" s="15">
        <v>0</v>
      </c>
      <c r="E156" s="16"/>
      <c r="F156" s="15">
        <v>0</v>
      </c>
      <c r="G156" s="15">
        <v>0</v>
      </c>
      <c r="H156" s="16"/>
      <c r="I156" s="15">
        <v>0</v>
      </c>
      <c r="J156" s="15">
        <v>0</v>
      </c>
    </row>
    <row r="157" spans="1:10" x14ac:dyDescent="0.35">
      <c r="A157" s="12" t="str">
        <f>+[2]CubeValue!B163</f>
        <v>Skiptasamningar / Swap contracts</v>
      </c>
      <c r="B157" s="29" vm="456">
        <v>1069.2361960000001</v>
      </c>
      <c r="C157" s="29" vm="456">
        <v>1069.2361960000001</v>
      </c>
      <c r="D157" s="29" vm="1864">
        <v>945.06592293735014</v>
      </c>
      <c r="E157" s="30"/>
      <c r="F157" s="29">
        <v>1444.2679008099999</v>
      </c>
      <c r="G157" s="29">
        <v>-124.17027306264993</v>
      </c>
      <c r="H157" s="30"/>
      <c r="I157" s="29">
        <v>2452.4860482720001</v>
      </c>
      <c r="J157" s="29">
        <v>-1574.8134388626499</v>
      </c>
    </row>
    <row r="158" spans="1:10" x14ac:dyDescent="0.35">
      <c r="A158" s="20" t="str">
        <f>+[2]CubeValue!B164</f>
        <v>Innlendir aðilar /Residents</v>
      </c>
      <c r="B158" s="15" vm="457">
        <v>1069.2361960000001</v>
      </c>
      <c r="C158" s="15" vm="457">
        <v>1069.2361960000001</v>
      </c>
      <c r="D158" s="15" vm="1865">
        <v>945.06592293735014</v>
      </c>
      <c r="E158" s="16"/>
      <c r="F158" s="15">
        <v>1444.2679008099999</v>
      </c>
      <c r="G158" s="15">
        <v>-124.17027306264993</v>
      </c>
      <c r="H158" s="16"/>
      <c r="I158" s="15">
        <v>2453.0732748</v>
      </c>
      <c r="J158" s="15">
        <v>-1574.8134388626499</v>
      </c>
    </row>
    <row r="159" spans="1:10" x14ac:dyDescent="0.35">
      <c r="A159" s="18" t="str">
        <f>+[2]CubeValue!B165</f>
        <v>Atvinnufyrirtæki / Non-financial companies</v>
      </c>
      <c r="B159" s="15" vm="458">
        <v>289.084</v>
      </c>
      <c r="C159" s="15" vm="458">
        <v>289.084</v>
      </c>
      <c r="D159" s="15" vm="1866">
        <v>383.77499999999998</v>
      </c>
      <c r="E159" s="16"/>
      <c r="F159" s="15">
        <v>3.604378999999998</v>
      </c>
      <c r="G159" s="15">
        <v>94.690999999999974</v>
      </c>
      <c r="H159" s="16"/>
      <c r="I159" s="15">
        <v>13.332347999999998</v>
      </c>
      <c r="J159" s="15">
        <v>355.75989899999996</v>
      </c>
    </row>
    <row r="160" spans="1:10" x14ac:dyDescent="0.35">
      <c r="A160" s="18" t="str">
        <f>+[2]CubeValue!B166</f>
        <v>Fjármálageiri / Financial companies</v>
      </c>
      <c r="B160" s="15" vm="459">
        <v>779.89319599999999</v>
      </c>
      <c r="C160" s="15" vm="459">
        <v>779.89319599999999</v>
      </c>
      <c r="D160" s="15" vm="1867">
        <v>558.59192293735009</v>
      </c>
      <c r="E160" s="16"/>
      <c r="F160" s="15">
        <v>1429.10446581</v>
      </c>
      <c r="G160" s="15">
        <v>-221.3012730626499</v>
      </c>
      <c r="H160" s="16"/>
      <c r="I160" s="15">
        <v>2430.5293237999999</v>
      </c>
      <c r="J160" s="15">
        <v>-1921.7132818626499</v>
      </c>
    </row>
    <row r="161" spans="1:10" x14ac:dyDescent="0.35">
      <c r="A161" s="19" t="str">
        <f>+[2]CubeValue!B167</f>
        <v>Innlánsstofnanir / Deposit money banks</v>
      </c>
      <c r="B161" s="15" vm="460">
        <v>779.89319599999999</v>
      </c>
      <c r="C161" s="15" vm="460">
        <v>779.89319599999999</v>
      </c>
      <c r="D161" s="15" vm="1868">
        <v>558.59192293735009</v>
      </c>
      <c r="E161" s="16"/>
      <c r="F161" s="15">
        <v>1428.16708481</v>
      </c>
      <c r="G161" s="15">
        <v>-221.3012730626499</v>
      </c>
      <c r="H161" s="16"/>
      <c r="I161" s="15">
        <v>2428.0837028000001</v>
      </c>
      <c r="J161" s="15">
        <v>-1919.26766086265</v>
      </c>
    </row>
    <row r="162" spans="1:10" x14ac:dyDescent="0.35">
      <c r="A162" s="19" t="str">
        <f>+[2]CubeValue!B168</f>
        <v>Innlánsstofnanir í slitameðferð / Deposit money banks in winding-up proceedings</v>
      </c>
      <c r="B162" s="15">
        <v>0</v>
      </c>
      <c r="C162" s="15">
        <v>0</v>
      </c>
      <c r="D162" s="15">
        <v>0</v>
      </c>
      <c r="E162" s="16"/>
      <c r="F162" s="15">
        <v>0</v>
      </c>
      <c r="G162" s="15">
        <v>0</v>
      </c>
      <c r="H162" s="16"/>
      <c r="I162" s="15">
        <v>0</v>
      </c>
      <c r="J162" s="15">
        <v>0</v>
      </c>
    </row>
    <row r="163" spans="1:10" x14ac:dyDescent="0.35">
      <c r="A163" s="19" t="str">
        <f>+[2]CubeValue!B169</f>
        <v>Peningamarkaðssjóðir / Money market funds (MMF)</v>
      </c>
      <c r="B163" s="15">
        <v>0</v>
      </c>
      <c r="C163" s="15">
        <v>0</v>
      </c>
      <c r="D163" s="15">
        <v>0</v>
      </c>
      <c r="E163" s="16"/>
      <c r="F163" s="15">
        <v>0</v>
      </c>
      <c r="G163" s="15">
        <v>0</v>
      </c>
      <c r="H163" s="16"/>
      <c r="I163" s="15">
        <v>0</v>
      </c>
      <c r="J163" s="15">
        <v>0</v>
      </c>
    </row>
    <row r="164" spans="1:10" x14ac:dyDescent="0.35">
      <c r="A164" s="19" t="str">
        <f>+[2]CubeValue!B170</f>
        <v>Aðrir verðbréfa- og fjárfestingarsjóðir / Other mutual and investment funds (other than MMF)</v>
      </c>
      <c r="B164" s="15">
        <v>0</v>
      </c>
      <c r="C164" s="15">
        <v>0</v>
      </c>
      <c r="D164" s="15">
        <v>0</v>
      </c>
      <c r="E164" s="16"/>
      <c r="F164" s="15">
        <v>0</v>
      </c>
      <c r="G164" s="15">
        <v>0</v>
      </c>
      <c r="H164" s="16"/>
      <c r="I164" s="15">
        <v>0</v>
      </c>
      <c r="J164" s="15">
        <v>0</v>
      </c>
    </row>
    <row r="165" spans="1:10" x14ac:dyDescent="0.35">
      <c r="A165" s="19" t="str">
        <f>+[2]CubeValue!B171</f>
        <v>Önnur fjármálafyrirtæki / Other financial intermediaries</v>
      </c>
      <c r="B165" s="15">
        <v>0</v>
      </c>
      <c r="C165" s="15">
        <v>0</v>
      </c>
      <c r="D165" s="15">
        <v>0</v>
      </c>
      <c r="E165" s="16"/>
      <c r="F165" s="15">
        <v>0</v>
      </c>
      <c r="G165" s="15">
        <v>0</v>
      </c>
      <c r="H165" s="16"/>
      <c r="I165" s="15">
        <v>0</v>
      </c>
      <c r="J165" s="15">
        <v>0</v>
      </c>
    </row>
    <row r="166" spans="1:10" x14ac:dyDescent="0.35">
      <c r="A166" s="19" t="str">
        <f>+[2]CubeValue!B172</f>
        <v>Önnur fjármálafyrirtæki í slitameðferð / Other financial intermediaries in winding-up proceedings</v>
      </c>
      <c r="B166" s="15">
        <v>0</v>
      </c>
      <c r="C166" s="15">
        <v>0</v>
      </c>
      <c r="D166" s="15">
        <v>0</v>
      </c>
      <c r="E166" s="16"/>
      <c r="F166" s="15">
        <v>0</v>
      </c>
      <c r="G166" s="15">
        <v>0</v>
      </c>
      <c r="H166" s="16"/>
      <c r="I166" s="15">
        <v>0</v>
      </c>
      <c r="J166" s="15">
        <v>0</v>
      </c>
    </row>
    <row r="167" spans="1:10" x14ac:dyDescent="0.35">
      <c r="A167" s="19" t="str">
        <f>+[2]CubeValue!B173</f>
        <v>Fjármálaleg hliðarstarfsemi / Financial auxiliaries</v>
      </c>
      <c r="B167" s="15">
        <v>0</v>
      </c>
      <c r="C167" s="15">
        <v>0</v>
      </c>
      <c r="D167" s="15">
        <v>0</v>
      </c>
      <c r="E167" s="16"/>
      <c r="F167" s="15">
        <v>0</v>
      </c>
      <c r="G167" s="15">
        <v>0</v>
      </c>
      <c r="H167" s="16"/>
      <c r="I167" s="15">
        <v>0</v>
      </c>
      <c r="J167" s="15">
        <v>0</v>
      </c>
    </row>
    <row r="168" spans="1:10" x14ac:dyDescent="0.35">
      <c r="A168" s="19" t="str">
        <f>+[2]CubeValue!B174</f>
        <v>Innbyrðis fjármálastarfsemi / Captive financial institutions and money lenders</v>
      </c>
      <c r="B168" s="15">
        <v>0</v>
      </c>
      <c r="C168" s="15">
        <v>0</v>
      </c>
      <c r="D168" s="15">
        <v>0</v>
      </c>
      <c r="E168" s="16"/>
      <c r="F168" s="15">
        <v>0</v>
      </c>
      <c r="G168" s="15">
        <v>0</v>
      </c>
      <c r="H168" s="16"/>
      <c r="I168" s="15">
        <v>0</v>
      </c>
      <c r="J168" s="15">
        <v>0</v>
      </c>
    </row>
    <row r="169" spans="1:10" x14ac:dyDescent="0.35">
      <c r="A169" s="19" t="str">
        <f>+[2]CubeValue!B175</f>
        <v>Vátryggingarfélög / Insurance companies</v>
      </c>
      <c r="B169" s="15">
        <v>0</v>
      </c>
      <c r="C169" s="15">
        <v>0</v>
      </c>
      <c r="D169" s="15">
        <v>0</v>
      </c>
      <c r="E169" s="16"/>
      <c r="F169" s="15">
        <v>0.93738100000000002</v>
      </c>
      <c r="G169" s="15">
        <v>0</v>
      </c>
      <c r="H169" s="16"/>
      <c r="I169" s="15">
        <v>2.445621</v>
      </c>
      <c r="J169" s="15">
        <v>-2.445621</v>
      </c>
    </row>
    <row r="170" spans="1:10" x14ac:dyDescent="0.35">
      <c r="A170" s="19" t="str">
        <f>+[2]CubeValue!B176</f>
        <v>Lífeyrissjóðir / Pension funds</v>
      </c>
      <c r="B170" s="15">
        <v>0</v>
      </c>
      <c r="C170" s="15">
        <v>0</v>
      </c>
      <c r="D170" s="15">
        <v>0</v>
      </c>
      <c r="E170" s="16"/>
      <c r="F170" s="15">
        <v>0</v>
      </c>
      <c r="G170" s="15">
        <v>0</v>
      </c>
      <c r="H170" s="16"/>
      <c r="I170" s="15">
        <v>0</v>
      </c>
      <c r="J170" s="15">
        <v>0</v>
      </c>
    </row>
    <row r="171" spans="1:10" x14ac:dyDescent="0.35">
      <c r="A171" s="18" t="str">
        <f>+[2]CubeValue!B177</f>
        <v>Hið opinbera / General government</v>
      </c>
      <c r="B171" s="15" vm="461">
        <v>0.25900000000000001</v>
      </c>
      <c r="C171" s="15" vm="461">
        <v>0.25900000000000001</v>
      </c>
      <c r="D171" s="15" vm="1869">
        <v>2.6989999999999998</v>
      </c>
      <c r="E171" s="16"/>
      <c r="F171" s="15">
        <v>11.559056</v>
      </c>
      <c r="G171" s="15">
        <v>2.44</v>
      </c>
      <c r="H171" s="16"/>
      <c r="I171" s="15">
        <v>9.2116030000000002</v>
      </c>
      <c r="J171" s="15">
        <v>-8.8600560000000002</v>
      </c>
    </row>
    <row r="172" spans="1:10" x14ac:dyDescent="0.35">
      <c r="A172" s="19" t="str">
        <f>+[2]CubeValue!B178</f>
        <v>Ríkissjóður / Treasury and govt. Institutions</v>
      </c>
      <c r="B172" s="15" vm="462">
        <v>0.25900000000000001</v>
      </c>
      <c r="C172" s="15" vm="462">
        <v>0.25900000000000001</v>
      </c>
      <c r="D172" s="15" vm="1870">
        <v>2.6989999999999998</v>
      </c>
      <c r="E172" s="16"/>
      <c r="F172" s="15">
        <v>11.559056</v>
      </c>
      <c r="G172" s="15">
        <v>2.44</v>
      </c>
      <c r="H172" s="16"/>
      <c r="I172" s="15">
        <v>9.2116030000000002</v>
      </c>
      <c r="J172" s="15">
        <v>-8.8600560000000002</v>
      </c>
    </row>
    <row r="173" spans="1:10" x14ac:dyDescent="0.35">
      <c r="A173" s="19" t="str">
        <f>+[2]CubeValue!B179</f>
        <v>Sveitarfélög / Municipalities</v>
      </c>
      <c r="B173" s="15">
        <v>0</v>
      </c>
      <c r="C173" s="15">
        <v>0</v>
      </c>
      <c r="D173" s="15">
        <v>0</v>
      </c>
      <c r="E173" s="16"/>
      <c r="F173" s="15">
        <v>0</v>
      </c>
      <c r="G173" s="15">
        <v>0</v>
      </c>
      <c r="H173" s="16"/>
      <c r="I173" s="15">
        <v>0</v>
      </c>
      <c r="J173" s="15">
        <v>0</v>
      </c>
    </row>
    <row r="174" spans="1:10" x14ac:dyDescent="0.35">
      <c r="A174" s="18" t="str">
        <f>+[2]CubeValue!B180</f>
        <v>Heimili / Households</v>
      </c>
      <c r="B174" s="15">
        <v>0</v>
      </c>
      <c r="C174" s="15">
        <v>0</v>
      </c>
      <c r="D174" s="15">
        <v>0</v>
      </c>
      <c r="E174" s="16"/>
      <c r="F174" s="15">
        <v>0</v>
      </c>
      <c r="G174" s="15">
        <v>0</v>
      </c>
      <c r="H174" s="16"/>
      <c r="I174" s="15">
        <v>0</v>
      </c>
      <c r="J174" s="15">
        <v>0</v>
      </c>
    </row>
    <row r="175" spans="1:10" x14ac:dyDescent="0.35">
      <c r="A175" s="18" t="str">
        <f>+[2]CubeValue!B181</f>
        <v>Félagasamtök sem þjóna heimilum / Non-profit institutions serving households (NPISH)</v>
      </c>
      <c r="B175" s="15">
        <v>0</v>
      </c>
      <c r="C175" s="15">
        <v>0</v>
      </c>
      <c r="D175" s="15">
        <v>0</v>
      </c>
      <c r="E175" s="16"/>
      <c r="F175" s="15">
        <v>0</v>
      </c>
      <c r="G175" s="15">
        <v>0</v>
      </c>
      <c r="H175" s="16"/>
      <c r="I175" s="15">
        <v>0</v>
      </c>
      <c r="J175" s="15">
        <v>0</v>
      </c>
    </row>
    <row r="176" spans="1:10" x14ac:dyDescent="0.35">
      <c r="A176" s="20" t="str">
        <f>+[2]CubeValue!B182</f>
        <v>Erlendir aðilar / Non-residents</v>
      </c>
      <c r="B176" s="15">
        <v>0</v>
      </c>
      <c r="C176" s="15">
        <v>0</v>
      </c>
      <c r="D176" s="15">
        <v>0</v>
      </c>
      <c r="E176" s="16"/>
      <c r="F176" s="15">
        <v>0</v>
      </c>
      <c r="G176" s="15">
        <v>0</v>
      </c>
      <c r="H176" s="16"/>
      <c r="I176" s="15">
        <v>-0.58722652800000008</v>
      </c>
      <c r="J176" s="15">
        <v>0</v>
      </c>
    </row>
    <row r="177" spans="1:10" x14ac:dyDescent="0.35">
      <c r="A177" s="11" t="str">
        <f>+[2]CubeValue!B183</f>
        <v>Aðrar eignir / Other assets</v>
      </c>
      <c r="B177" s="29" vm="463">
        <v>8679.4319207240715</v>
      </c>
      <c r="C177" s="29" vm="463">
        <v>8679.4319207240715</v>
      </c>
      <c r="D177" s="29" vm="1871">
        <v>10144.677912455485</v>
      </c>
      <c r="E177" s="30"/>
      <c r="F177" s="29">
        <v>1275.5189928999989</v>
      </c>
      <c r="G177" s="29">
        <v>1465.2459917314136</v>
      </c>
      <c r="H177" s="30"/>
      <c r="I177" s="29">
        <v>46.782285999998749</v>
      </c>
      <c r="J177" s="29">
        <v>4196.3586795554857</v>
      </c>
    </row>
    <row r="178" spans="1:10" s="31" customFormat="1" x14ac:dyDescent="0.35">
      <c r="A178" s="22" t="str">
        <f>+[2]CubeValue!B184</f>
        <v>Viðskiptakröfur / Accounts receivable</v>
      </c>
      <c r="B178" s="29" vm="464">
        <v>3382.2395665800004</v>
      </c>
      <c r="C178" s="29" vm="464">
        <v>3382.2395665800004</v>
      </c>
      <c r="D178" s="29" vm="1872">
        <v>4019.7610891200006</v>
      </c>
      <c r="E178" s="30"/>
      <c r="F178" s="29">
        <v>1107.7862880999996</v>
      </c>
      <c r="G178" s="29">
        <v>637.52152254000021</v>
      </c>
      <c r="H178" s="30"/>
      <c r="I178" s="29">
        <v>474.9568691999998</v>
      </c>
      <c r="J178" s="29">
        <v>1032.5556290200007</v>
      </c>
    </row>
    <row r="179" spans="1:10" x14ac:dyDescent="0.35">
      <c r="A179" s="22" t="str">
        <f>+[2]CubeValue!B185</f>
        <v>Aðrar eignir ót.a.st. / Other assets n.i.e.</v>
      </c>
      <c r="B179" s="29" vm="465">
        <v>5297.1923541440701</v>
      </c>
      <c r="C179" s="29" vm="465">
        <v>5297.1923541440701</v>
      </c>
      <c r="D179" s="29" vm="1873">
        <v>6124.9168233354858</v>
      </c>
      <c r="E179" s="30"/>
      <c r="F179" s="29">
        <v>167.73270479999928</v>
      </c>
      <c r="G179" s="29">
        <v>827.72446919141566</v>
      </c>
      <c r="H179" s="30"/>
      <c r="I179" s="29">
        <v>-428.17458320000014</v>
      </c>
      <c r="J179" s="29">
        <v>3163.8030505354864</v>
      </c>
    </row>
    <row r="180" spans="1:10" x14ac:dyDescent="0.35">
      <c r="A180" s="19" t="str">
        <f>+[2]CubeValue!B186</f>
        <v>Aðrar innlendar eignir / Other domestic assets</v>
      </c>
      <c r="B180" s="15" vm="466">
        <v>926.78340909999997</v>
      </c>
      <c r="C180" s="15" vm="466">
        <v>926.78340909999997</v>
      </c>
      <c r="D180" s="15" vm="1874">
        <v>1428.27351</v>
      </c>
      <c r="E180" s="16"/>
      <c r="F180" s="15">
        <v>332.86418579999997</v>
      </c>
      <c r="G180" s="15">
        <v>501.49010090000002</v>
      </c>
      <c r="H180" s="16"/>
      <c r="I180" s="15">
        <v>-1461.9546202000001</v>
      </c>
      <c r="J180" s="15">
        <v>578.34738620000007</v>
      </c>
    </row>
    <row r="181" spans="1:10" x14ac:dyDescent="0.35">
      <c r="A181" s="19" t="str">
        <f>+[2]CubeValue!B187</f>
        <v>Aðrar erlendar eignir / Other foreign assets</v>
      </c>
      <c r="B181" s="15" vm="467">
        <v>4370.4089450440706</v>
      </c>
      <c r="C181" s="15" vm="467">
        <v>4370.4089450440706</v>
      </c>
      <c r="D181" s="15" vm="1875">
        <v>4696.6433133354849</v>
      </c>
      <c r="E181" s="16"/>
      <c r="F181" s="15">
        <v>-165.13148099999989</v>
      </c>
      <c r="G181" s="15">
        <v>326.23436829141428</v>
      </c>
      <c r="H181" s="16"/>
      <c r="I181" s="15">
        <v>1033.780037</v>
      </c>
      <c r="J181" s="15">
        <v>2585.4556643354849</v>
      </c>
    </row>
    <row r="182" spans="1:10" x14ac:dyDescent="0.35">
      <c r="A182" s="9" t="str">
        <f>+[2]CubeValue!B188</f>
        <v>Fastafjármunir og óefnislegar eignir</v>
      </c>
      <c r="B182" s="29" vm="468">
        <v>14536.410323</v>
      </c>
      <c r="C182" s="29" vm="468">
        <v>14536.410323</v>
      </c>
      <c r="D182" s="29" vm="1876">
        <v>14536.410323</v>
      </c>
      <c r="E182" s="30"/>
      <c r="F182" s="29">
        <v>1.0000000002037268E-3</v>
      </c>
      <c r="G182" s="29">
        <v>0</v>
      </c>
      <c r="H182" s="30"/>
      <c r="I182" s="29">
        <v>862.34799999999996</v>
      </c>
      <c r="J182" s="29">
        <v>161.65699400000085</v>
      </c>
    </row>
    <row r="183" spans="1:10" x14ac:dyDescent="0.35">
      <c r="A183" s="19"/>
      <c r="B183" s="15"/>
      <c r="C183" s="15"/>
      <c r="D183" s="15"/>
      <c r="E183" s="16"/>
      <c r="F183" s="15"/>
      <c r="G183" s="15"/>
      <c r="H183" s="16"/>
      <c r="I183" s="15"/>
      <c r="J183" s="15"/>
    </row>
    <row r="184" spans="1:10" x14ac:dyDescent="0.35">
      <c r="A184" s="9" t="str">
        <f>+[2]CubeValue!B191</f>
        <v>Skuldir / Liabilities</v>
      </c>
      <c r="B184" s="29" vm="469">
        <v>637325.79628250946</v>
      </c>
      <c r="C184" s="29" vm="469">
        <v>637325.79628250946</v>
      </c>
      <c r="D184" s="29" vm="1877">
        <v>613716.4025479448</v>
      </c>
      <c r="E184" s="30"/>
      <c r="F184" s="29">
        <v>15656.412428966956</v>
      </c>
      <c r="G184" s="29">
        <v>-23609.393734564655</v>
      </c>
      <c r="H184" s="30"/>
      <c r="I184" s="29">
        <v>48369.286920741783</v>
      </c>
      <c r="J184" s="29">
        <v>44349.45872784697</v>
      </c>
    </row>
    <row r="185" spans="1:10" x14ac:dyDescent="0.35">
      <c r="A185" s="11" t="str">
        <f>+[2]CubeValue!B192</f>
        <v>Markaðsskuldabréf og víxlar</v>
      </c>
      <c r="B185" s="29" vm="470">
        <v>165634.86939765059</v>
      </c>
      <c r="C185" s="29" vm="470">
        <v>165634.86939765059</v>
      </c>
      <c r="D185" s="29" vm="1878">
        <v>165878.8656306506</v>
      </c>
      <c r="E185" s="30"/>
      <c r="F185" s="29">
        <v>111.45264999999199</v>
      </c>
      <c r="G185" s="29">
        <v>243.99623300001258</v>
      </c>
      <c r="H185" s="30"/>
      <c r="I185" s="29">
        <v>15059.064469999998</v>
      </c>
      <c r="J185" s="29">
        <v>29251.185980650596</v>
      </c>
    </row>
    <row r="186" spans="1:10" x14ac:dyDescent="0.35">
      <c r="A186" s="12" t="str">
        <f>+[2]CubeValue!B193</f>
        <v>Verðbréfaútgáfa</v>
      </c>
      <c r="B186" s="29" vm="471">
        <v>165634.86939765059</v>
      </c>
      <c r="C186" s="29" vm="471">
        <v>165634.86939765059</v>
      </c>
      <c r="D186" s="29" vm="1879">
        <v>165878.8656306506</v>
      </c>
      <c r="E186" s="30"/>
      <c r="F186" s="29">
        <v>111.45264999999199</v>
      </c>
      <c r="G186" s="29">
        <v>243.99623300001258</v>
      </c>
      <c r="H186" s="30"/>
      <c r="I186" s="29">
        <v>15059.064469999998</v>
      </c>
      <c r="J186" s="29">
        <v>29251.185980650596</v>
      </c>
    </row>
    <row r="187" spans="1:10" x14ac:dyDescent="0.35">
      <c r="A187" s="23" t="str">
        <f>+[2]CubeValue!B194</f>
        <v>Verðbréfaútgáfa, óverðtryggð</v>
      </c>
      <c r="B187" s="15" vm="472">
        <v>10574.831543</v>
      </c>
      <c r="C187" s="15" vm="472">
        <v>10574.831543</v>
      </c>
      <c r="D187" s="15" vm="1880">
        <v>10643.603542999999</v>
      </c>
      <c r="E187" s="16"/>
      <c r="F187" s="15">
        <v>0</v>
      </c>
      <c r="G187" s="15">
        <v>68.771999999999025</v>
      </c>
      <c r="H187" s="16"/>
      <c r="I187" s="15">
        <v>0</v>
      </c>
      <c r="J187" s="15">
        <v>10643.603542999999</v>
      </c>
    </row>
    <row r="188" spans="1:10" x14ac:dyDescent="0.35">
      <c r="A188" s="24" t="str">
        <f>+[2]CubeValue!B195</f>
        <v>Innlend verðbréfaútgáfa / Domestic securities issue</v>
      </c>
      <c r="B188" s="15" vm="473">
        <v>10574.831543</v>
      </c>
      <c r="C188" s="15" vm="473">
        <v>10574.831543</v>
      </c>
      <c r="D188" s="15" vm="1881">
        <v>10643.603542999999</v>
      </c>
      <c r="E188" s="16"/>
      <c r="F188" s="15">
        <v>0</v>
      </c>
      <c r="G188" s="15">
        <v>68.771999999999025</v>
      </c>
      <c r="H188" s="16"/>
      <c r="I188" s="15">
        <v>0</v>
      </c>
      <c r="J188" s="15">
        <v>10643.603542999999</v>
      </c>
    </row>
    <row r="189" spans="1:10" x14ac:dyDescent="0.35">
      <c r="A189" s="24" t="str">
        <f>+[2]CubeValue!B196</f>
        <v>Erlend verðbréfaútgáfa / Foreign securities issue</v>
      </c>
      <c r="B189" s="15">
        <v>0</v>
      </c>
      <c r="C189" s="15">
        <v>0</v>
      </c>
      <c r="D189" s="15">
        <v>0</v>
      </c>
      <c r="E189" s="16"/>
      <c r="F189" s="15">
        <v>0</v>
      </c>
      <c r="G189" s="15">
        <v>0</v>
      </c>
      <c r="H189" s="16"/>
      <c r="I189" s="15">
        <v>0</v>
      </c>
      <c r="J189" s="15">
        <v>0</v>
      </c>
    </row>
    <row r="190" spans="1:10" x14ac:dyDescent="0.35">
      <c r="A190" s="23" t="str">
        <f>+[2]CubeValue!B197</f>
        <v>Verðbréfaútgáfa, verðtryggð</v>
      </c>
      <c r="B190" s="29" vm="474">
        <v>155060.03785465061</v>
      </c>
      <c r="C190" s="29" vm="474">
        <v>155060.03785465061</v>
      </c>
      <c r="D190" s="29" vm="1882">
        <v>155235.26208765063</v>
      </c>
      <c r="E190" s="30"/>
      <c r="F190" s="29">
        <v>111.45264999999199</v>
      </c>
      <c r="G190" s="29">
        <v>175.22423300001537</v>
      </c>
      <c r="H190" s="30"/>
      <c r="I190" s="29">
        <v>15059.064469999998</v>
      </c>
      <c r="J190" s="29">
        <v>18607.582437650621</v>
      </c>
    </row>
    <row r="191" spans="1:10" x14ac:dyDescent="0.35">
      <c r="A191" s="24" t="str">
        <f>+[2]CubeValue!B198</f>
        <v>Innlend verðbréfaútgáfa / Domestic securities issue</v>
      </c>
      <c r="B191" s="15" vm="475">
        <v>155060.03785465061</v>
      </c>
      <c r="C191" s="15" vm="475">
        <v>155060.03785465061</v>
      </c>
      <c r="D191" s="15" vm="1883">
        <v>155235.26208765063</v>
      </c>
      <c r="E191" s="16"/>
      <c r="F191" s="15">
        <v>111.45264999999199</v>
      </c>
      <c r="G191" s="15">
        <v>175.22423300001537</v>
      </c>
      <c r="H191" s="16"/>
      <c r="I191" s="15">
        <v>15059.064469999998</v>
      </c>
      <c r="J191" s="15">
        <v>18607.582437650621</v>
      </c>
    </row>
    <row r="192" spans="1:10" x14ac:dyDescent="0.35">
      <c r="A192" s="24" t="str">
        <f>+[2]CubeValue!B199</f>
        <v>Erlend verðbréfaútgáfa / Foreign securities issue</v>
      </c>
      <c r="B192" s="15">
        <v>0</v>
      </c>
      <c r="C192" s="15">
        <v>0</v>
      </c>
      <c r="D192" s="15">
        <v>0</v>
      </c>
      <c r="E192" s="16"/>
      <c r="F192" s="15">
        <v>0</v>
      </c>
      <c r="G192" s="15">
        <v>0</v>
      </c>
      <c r="H192" s="16"/>
      <c r="I192" s="15">
        <v>0</v>
      </c>
      <c r="J192" s="15">
        <v>0</v>
      </c>
    </row>
    <row r="193" spans="1:10" x14ac:dyDescent="0.35">
      <c r="A193" s="23" t="str">
        <f>+[2]CubeValue!B200</f>
        <v>Verðbréfaútgáfa, víxlar</v>
      </c>
      <c r="B193" s="29">
        <v>0</v>
      </c>
      <c r="C193" s="29">
        <v>0</v>
      </c>
      <c r="D193" s="29">
        <v>0</v>
      </c>
      <c r="E193" s="30"/>
      <c r="F193" s="29">
        <v>0</v>
      </c>
      <c r="G193" s="29">
        <v>0</v>
      </c>
      <c r="H193" s="30"/>
      <c r="I193" s="29">
        <v>0</v>
      </c>
      <c r="J193" s="29">
        <v>0</v>
      </c>
    </row>
    <row r="194" spans="1:10" x14ac:dyDescent="0.35">
      <c r="A194" s="24" t="str">
        <f>+[2]CubeValue!B201</f>
        <v>Innlend verðbréfaútgáfa / Domestic securities issue</v>
      </c>
      <c r="B194" s="15">
        <v>0</v>
      </c>
      <c r="C194" s="15">
        <v>0</v>
      </c>
      <c r="D194" s="15">
        <v>0</v>
      </c>
      <c r="E194" s="16"/>
      <c r="F194" s="15">
        <v>0</v>
      </c>
      <c r="G194" s="15">
        <v>0</v>
      </c>
      <c r="H194" s="16"/>
      <c r="I194" s="15">
        <v>0</v>
      </c>
      <c r="J194" s="15">
        <v>0</v>
      </c>
    </row>
    <row r="195" spans="1:10" x14ac:dyDescent="0.35">
      <c r="A195" s="24" t="str">
        <f>+[2]CubeValue!B202</f>
        <v>Erlend verðbréfaútgáfa / Foreign securities issue</v>
      </c>
      <c r="B195" s="15">
        <v>0</v>
      </c>
      <c r="C195" s="15">
        <v>0</v>
      </c>
      <c r="D195" s="15">
        <v>0</v>
      </c>
      <c r="E195" s="16"/>
      <c r="F195" s="15">
        <v>0</v>
      </c>
      <c r="G195" s="15">
        <v>0</v>
      </c>
      <c r="H195" s="16"/>
      <c r="I195" s="15">
        <v>0</v>
      </c>
      <c r="J195" s="15">
        <v>0</v>
      </c>
    </row>
    <row r="196" spans="1:10" x14ac:dyDescent="0.35">
      <c r="A196" s="12" t="str">
        <f>+[2]CubeValue!B203</f>
        <v>Beinar lántökur / Direct borrowing</v>
      </c>
      <c r="B196" s="29" vm="476">
        <v>16755.839153000001</v>
      </c>
      <c r="C196" s="29" vm="476">
        <v>16755.839153000001</v>
      </c>
      <c r="D196" s="29" vm="1884">
        <v>18259.964816</v>
      </c>
      <c r="E196" s="30"/>
      <c r="F196" s="29">
        <v>1568.7337630000002</v>
      </c>
      <c r="G196" s="29">
        <v>1504.1256629999989</v>
      </c>
      <c r="H196" s="30"/>
      <c r="I196" s="29">
        <v>-466.49330899999768</v>
      </c>
      <c r="J196" s="29">
        <v>798.49822900000072</v>
      </c>
    </row>
    <row r="197" spans="1:10" x14ac:dyDescent="0.35">
      <c r="A197" s="23" t="str">
        <f>+[2]CubeValue!B204</f>
        <v>Verðtryggð lán / Indexed bond issue</v>
      </c>
      <c r="B197" s="29" vm="477">
        <v>6750.7430000000004</v>
      </c>
      <c r="C197" s="29" vm="477">
        <v>6750.7430000000004</v>
      </c>
      <c r="D197" s="29" vm="1885">
        <v>8253.69</v>
      </c>
      <c r="E197" s="30"/>
      <c r="F197" s="29">
        <v>1401.8089999999997</v>
      </c>
      <c r="G197" s="29">
        <v>1502.9470000000001</v>
      </c>
      <c r="H197" s="30"/>
      <c r="I197" s="29">
        <v>2374.5909999999994</v>
      </c>
      <c r="J197" s="29">
        <v>3024.1920000000009</v>
      </c>
    </row>
    <row r="198" spans="1:10" x14ac:dyDescent="0.35">
      <c r="A198" s="20" t="str">
        <f>+[2]CubeValue!B205</f>
        <v>Innlendir aðilar /Residents</v>
      </c>
      <c r="B198" s="15" vm="478">
        <v>6750.7430000000004</v>
      </c>
      <c r="C198" s="15" vm="478">
        <v>6750.7430000000004</v>
      </c>
      <c r="D198" s="15" vm="1886">
        <v>8253.69</v>
      </c>
      <c r="E198" s="16"/>
      <c r="F198" s="15">
        <v>1401.8089999999997</v>
      </c>
      <c r="G198" s="15">
        <v>1502.9470000000001</v>
      </c>
      <c r="H198" s="16"/>
      <c r="I198" s="15">
        <v>2374.5909999999994</v>
      </c>
      <c r="J198" s="15">
        <v>3024.1920000000009</v>
      </c>
    </row>
    <row r="199" spans="1:10" x14ac:dyDescent="0.35">
      <c r="A199" s="18" t="str">
        <f>+[2]CubeValue!B206</f>
        <v>Atvinnufyrirtæki / Non-financial companies</v>
      </c>
      <c r="B199" s="15">
        <v>0</v>
      </c>
      <c r="C199" s="15">
        <v>0</v>
      </c>
      <c r="D199" s="15">
        <v>0</v>
      </c>
      <c r="E199" s="16"/>
      <c r="F199" s="15">
        <v>0</v>
      </c>
      <c r="G199" s="15">
        <v>0</v>
      </c>
      <c r="H199" s="16"/>
      <c r="I199" s="15">
        <v>0</v>
      </c>
      <c r="J199" s="15">
        <v>0</v>
      </c>
    </row>
    <row r="200" spans="1:10" x14ac:dyDescent="0.35">
      <c r="A200" s="18" t="str">
        <f>+[2]CubeValue!B207</f>
        <v>Fjármálageiri / Financial companies</v>
      </c>
      <c r="B200" s="15" vm="479">
        <v>6750.7430000000004</v>
      </c>
      <c r="C200" s="15" vm="479">
        <v>6750.7430000000004</v>
      </c>
      <c r="D200" s="15" vm="1887">
        <v>8253.69</v>
      </c>
      <c r="E200" s="16"/>
      <c r="F200" s="15">
        <v>1401.8089999999997</v>
      </c>
      <c r="G200" s="15">
        <v>1502.9470000000001</v>
      </c>
      <c r="H200" s="16"/>
      <c r="I200" s="15">
        <v>2374.5909999999994</v>
      </c>
      <c r="J200" s="15">
        <v>3024.1920000000009</v>
      </c>
    </row>
    <row r="201" spans="1:10" x14ac:dyDescent="0.35">
      <c r="A201" s="19" t="str">
        <f>+[2]CubeValue!B208</f>
        <v>Innlánsstofnanir / Deposit money banks</v>
      </c>
      <c r="B201" s="15" vm="480">
        <v>6750.7430000000004</v>
      </c>
      <c r="C201" s="15" vm="480">
        <v>6750.7430000000004</v>
      </c>
      <c r="D201" s="15" vm="1888">
        <v>8253.69</v>
      </c>
      <c r="E201" s="16"/>
      <c r="F201" s="15">
        <v>1401.8089999999997</v>
      </c>
      <c r="G201" s="15">
        <v>1502.9470000000001</v>
      </c>
      <c r="H201" s="16"/>
      <c r="I201" s="15">
        <v>2374.5909999999994</v>
      </c>
      <c r="J201" s="15">
        <v>3024.1920000000009</v>
      </c>
    </row>
    <row r="202" spans="1:10" x14ac:dyDescent="0.35">
      <c r="A202" s="19" t="str">
        <f>+[2]CubeValue!B209</f>
        <v>Peningamarkaðssjóðir / Money market funds (MMF)</v>
      </c>
      <c r="B202" s="15">
        <v>0</v>
      </c>
      <c r="C202" s="15">
        <v>0</v>
      </c>
      <c r="D202" s="15">
        <v>0</v>
      </c>
      <c r="E202" s="16"/>
      <c r="F202" s="15">
        <v>0</v>
      </c>
      <c r="G202" s="15">
        <v>0</v>
      </c>
      <c r="H202" s="16"/>
      <c r="I202" s="15">
        <v>0</v>
      </c>
      <c r="J202" s="15">
        <v>0</v>
      </c>
    </row>
    <row r="203" spans="1:10" x14ac:dyDescent="0.35">
      <c r="A203" s="19" t="str">
        <f>+[2]CubeValue!B210</f>
        <v>Aðrir verðbréfa- og fjárfestingarsjóðir / Other mutual and investment funds (other than MMF)</v>
      </c>
      <c r="B203" s="15">
        <v>0</v>
      </c>
      <c r="C203" s="15">
        <v>0</v>
      </c>
      <c r="D203" s="15">
        <v>0</v>
      </c>
      <c r="E203" s="16"/>
      <c r="F203" s="15">
        <v>0</v>
      </c>
      <c r="G203" s="15">
        <v>0</v>
      </c>
      <c r="H203" s="16"/>
      <c r="I203" s="15">
        <v>0</v>
      </c>
      <c r="J203" s="15">
        <v>0</v>
      </c>
    </row>
    <row r="204" spans="1:10" x14ac:dyDescent="0.35">
      <c r="A204" s="19" t="str">
        <f>+[2]CubeValue!B211</f>
        <v>Önnur fjármálafyrirtæki / Other financial intermediaries</v>
      </c>
      <c r="B204" s="15">
        <v>0</v>
      </c>
      <c r="C204" s="15">
        <v>0</v>
      </c>
      <c r="D204" s="15">
        <v>0</v>
      </c>
      <c r="E204" s="16"/>
      <c r="F204" s="15">
        <v>0</v>
      </c>
      <c r="G204" s="15">
        <v>0</v>
      </c>
      <c r="H204" s="16"/>
      <c r="I204" s="15">
        <v>0</v>
      </c>
      <c r="J204" s="15">
        <v>0</v>
      </c>
    </row>
    <row r="205" spans="1:10" x14ac:dyDescent="0.35">
      <c r="A205" s="19" t="str">
        <f>+[2]CubeValue!B212</f>
        <v>Fjármálaleg hliðarstarfsemi / Financial auxiliaries</v>
      </c>
      <c r="B205" s="15">
        <v>0</v>
      </c>
      <c r="C205" s="15">
        <v>0</v>
      </c>
      <c r="D205" s="15">
        <v>0</v>
      </c>
      <c r="E205" s="16"/>
      <c r="F205" s="15">
        <v>0</v>
      </c>
      <c r="G205" s="15">
        <v>0</v>
      </c>
      <c r="H205" s="16"/>
      <c r="I205" s="15">
        <v>0</v>
      </c>
      <c r="J205" s="15">
        <v>0</v>
      </c>
    </row>
    <row r="206" spans="1:10" x14ac:dyDescent="0.35">
      <c r="A206" s="19" t="str">
        <f>+[2]CubeValue!B213</f>
        <v>Innbyrðis fjármálastarfsemi / Captive financial institutions and money lenders</v>
      </c>
      <c r="B206" s="15">
        <v>0</v>
      </c>
      <c r="C206" s="15">
        <v>0</v>
      </c>
      <c r="D206" s="15">
        <v>0</v>
      </c>
      <c r="E206" s="16"/>
      <c r="F206" s="15">
        <v>0</v>
      </c>
      <c r="G206" s="15">
        <v>0</v>
      </c>
      <c r="H206" s="16"/>
      <c r="I206" s="15">
        <v>0</v>
      </c>
      <c r="J206" s="15">
        <v>0</v>
      </c>
    </row>
    <row r="207" spans="1:10" x14ac:dyDescent="0.35">
      <c r="A207" s="19" t="str">
        <f>+[2]CubeValue!B214</f>
        <v>Vátryggingarfélög / Insurance companies</v>
      </c>
      <c r="B207" s="15">
        <v>0</v>
      </c>
      <c r="C207" s="15">
        <v>0</v>
      </c>
      <c r="D207" s="15">
        <v>0</v>
      </c>
      <c r="E207" s="16"/>
      <c r="F207" s="15">
        <v>0</v>
      </c>
      <c r="G207" s="15">
        <v>0</v>
      </c>
      <c r="H207" s="16"/>
      <c r="I207" s="15">
        <v>0</v>
      </c>
      <c r="J207" s="15">
        <v>0</v>
      </c>
    </row>
    <row r="208" spans="1:10" x14ac:dyDescent="0.35">
      <c r="A208" s="19" t="str">
        <f>+[2]CubeValue!B215</f>
        <v>Lífeyrissjóðir / Pension funds</v>
      </c>
      <c r="B208" s="15">
        <v>0</v>
      </c>
      <c r="C208" s="15">
        <v>0</v>
      </c>
      <c r="D208" s="15">
        <v>0</v>
      </c>
      <c r="E208" s="16"/>
      <c r="F208" s="15">
        <v>0</v>
      </c>
      <c r="G208" s="15">
        <v>0</v>
      </c>
      <c r="H208" s="16"/>
      <c r="I208" s="15">
        <v>0</v>
      </c>
      <c r="J208" s="15">
        <v>0</v>
      </c>
    </row>
    <row r="209" spans="1:10" x14ac:dyDescent="0.35">
      <c r="A209" s="18" t="str">
        <f>+[2]CubeValue!B216</f>
        <v>Hið opinbera / General government</v>
      </c>
      <c r="B209" s="15">
        <v>0</v>
      </c>
      <c r="C209" s="15">
        <v>0</v>
      </c>
      <c r="D209" s="15">
        <v>0</v>
      </c>
      <c r="E209" s="16"/>
      <c r="F209" s="15">
        <v>0</v>
      </c>
      <c r="G209" s="15">
        <v>0</v>
      </c>
      <c r="H209" s="16"/>
      <c r="I209" s="15">
        <v>0</v>
      </c>
      <c r="J209" s="15">
        <v>0</v>
      </c>
    </row>
    <row r="210" spans="1:10" x14ac:dyDescent="0.35">
      <c r="A210" s="19" t="str">
        <f>+[2]CubeValue!B217</f>
        <v>Ríkissjóður / Treasury and govt. Institutions</v>
      </c>
      <c r="B210" s="15">
        <v>0</v>
      </c>
      <c r="C210" s="15">
        <v>0</v>
      </c>
      <c r="D210" s="15">
        <v>0</v>
      </c>
      <c r="E210" s="16"/>
      <c r="F210" s="15">
        <v>0</v>
      </c>
      <c r="G210" s="15">
        <v>0</v>
      </c>
      <c r="H210" s="16"/>
      <c r="I210" s="15">
        <v>0</v>
      </c>
      <c r="J210" s="15">
        <v>0</v>
      </c>
    </row>
    <row r="211" spans="1:10" x14ac:dyDescent="0.35">
      <c r="A211" s="19" t="str">
        <f>+[2]CubeValue!B218</f>
        <v>Sveitarfélög / Municipalities</v>
      </c>
      <c r="B211" s="15">
        <v>0</v>
      </c>
      <c r="C211" s="15">
        <v>0</v>
      </c>
      <c r="D211" s="15">
        <v>0</v>
      </c>
      <c r="E211" s="16"/>
      <c r="F211" s="15">
        <v>0</v>
      </c>
      <c r="G211" s="15">
        <v>0</v>
      </c>
      <c r="H211" s="16"/>
      <c r="I211" s="15">
        <v>0</v>
      </c>
      <c r="J211" s="15">
        <v>0</v>
      </c>
    </row>
    <row r="212" spans="1:10" x14ac:dyDescent="0.35">
      <c r="A212" s="20" t="str">
        <f>+[2]CubeValue!B219</f>
        <v>Erlendir aðilar / Non-residents</v>
      </c>
      <c r="B212" s="15">
        <v>0</v>
      </c>
      <c r="C212" s="15">
        <v>0</v>
      </c>
      <c r="D212" s="15">
        <v>0</v>
      </c>
      <c r="E212" s="16"/>
      <c r="F212" s="15">
        <v>0</v>
      </c>
      <c r="G212" s="15">
        <v>0</v>
      </c>
      <c r="H212" s="16"/>
      <c r="I212" s="15">
        <v>0</v>
      </c>
      <c r="J212" s="15">
        <v>0</v>
      </c>
    </row>
    <row r="213" spans="1:10" x14ac:dyDescent="0.35">
      <c r="A213" s="23" t="str">
        <f>+[2]CubeValue!B220</f>
        <v>Önnur lán / Other bond issue</v>
      </c>
      <c r="B213" s="29" vm="481">
        <v>10005.096153</v>
      </c>
      <c r="C213" s="29" vm="481">
        <v>10005.096153</v>
      </c>
      <c r="D213" s="29" vm="1889">
        <v>10006.274815999999</v>
      </c>
      <c r="E213" s="30"/>
      <c r="F213" s="29">
        <v>166.92476300000089</v>
      </c>
      <c r="G213" s="29">
        <v>1.1786629999987781</v>
      </c>
      <c r="H213" s="30"/>
      <c r="I213" s="29">
        <v>-2841.0843089999998</v>
      </c>
      <c r="J213" s="29">
        <v>-2225.6937710000002</v>
      </c>
    </row>
    <row r="214" spans="1:10" x14ac:dyDescent="0.35">
      <c r="A214" s="20" t="str">
        <f>+[2]CubeValue!B221</f>
        <v>Innlendir aðilar /Residents</v>
      </c>
      <c r="B214" s="15" vm="482">
        <v>10005.096153</v>
      </c>
      <c r="C214" s="15" vm="482">
        <v>10005.096153</v>
      </c>
      <c r="D214" s="15" vm="1890">
        <v>10006.274815999999</v>
      </c>
      <c r="E214" s="16"/>
      <c r="F214" s="15">
        <v>166.92476300000089</v>
      </c>
      <c r="G214" s="15">
        <v>1.1786629999987781</v>
      </c>
      <c r="H214" s="16"/>
      <c r="I214" s="15">
        <v>-2841.0843089999998</v>
      </c>
      <c r="J214" s="15">
        <v>-2225.6937710000002</v>
      </c>
    </row>
    <row r="215" spans="1:10" x14ac:dyDescent="0.35">
      <c r="A215" s="18" t="str">
        <f>+[2]CubeValue!B222</f>
        <v>Atvinnufyrirtæki / Non-financial companies</v>
      </c>
      <c r="B215" s="15" vm="483">
        <v>9151.5961530000004</v>
      </c>
      <c r="C215" s="15" vm="483">
        <v>9151.5961530000004</v>
      </c>
      <c r="D215" s="15" vm="1891">
        <v>9152.7748159999992</v>
      </c>
      <c r="E215" s="16"/>
      <c r="F215" s="15">
        <v>1386.0497629999991</v>
      </c>
      <c r="G215" s="15">
        <v>1.1786629999987781</v>
      </c>
      <c r="H215" s="16"/>
      <c r="I215" s="15">
        <v>2452.7964079999992</v>
      </c>
      <c r="J215" s="15">
        <v>-359.45194300000003</v>
      </c>
    </row>
    <row r="216" spans="1:10" x14ac:dyDescent="0.35">
      <c r="A216" s="19" t="str">
        <f>+[2]CubeValue!B223</f>
        <v>Fjármálageiri / Financial companies</v>
      </c>
      <c r="B216" s="15" vm="484">
        <v>853.5</v>
      </c>
      <c r="C216" s="15" vm="484">
        <v>853.5</v>
      </c>
      <c r="D216" s="15" vm="1892">
        <v>853.5</v>
      </c>
      <c r="E216" s="16"/>
      <c r="F216" s="15">
        <v>-1219.125</v>
      </c>
      <c r="G216" s="15">
        <v>0</v>
      </c>
      <c r="H216" s="16"/>
      <c r="I216" s="15">
        <v>-5293.880717</v>
      </c>
      <c r="J216" s="15">
        <v>-1866.2418279999997</v>
      </c>
    </row>
    <row r="217" spans="1:10" x14ac:dyDescent="0.35">
      <c r="A217" s="19" t="str">
        <f>+[2]CubeValue!B224</f>
        <v>Innlánsstofnanir / Deposit money banks</v>
      </c>
      <c r="B217" s="15" vm="485">
        <v>853.5</v>
      </c>
      <c r="C217" s="15" vm="485">
        <v>853.5</v>
      </c>
      <c r="D217" s="15" vm="1893">
        <v>853.5</v>
      </c>
      <c r="E217" s="16"/>
      <c r="F217" s="15">
        <v>-1219.125</v>
      </c>
      <c r="G217" s="15">
        <v>0</v>
      </c>
      <c r="H217" s="16"/>
      <c r="I217" s="15">
        <v>-3901.3519800000008</v>
      </c>
      <c r="J217" s="15">
        <v>-1866.2418279999997</v>
      </c>
    </row>
    <row r="218" spans="1:10" x14ac:dyDescent="0.35">
      <c r="A218" s="19" t="str">
        <f>+[2]CubeValue!B225</f>
        <v>Peningamarkaðssjóðir / Money market funds (MMF)</v>
      </c>
      <c r="B218" s="15">
        <v>0</v>
      </c>
      <c r="C218" s="15">
        <v>0</v>
      </c>
      <c r="D218" s="15">
        <v>0</v>
      </c>
      <c r="E218" s="16"/>
      <c r="F218" s="15">
        <v>0</v>
      </c>
      <c r="G218" s="15">
        <v>0</v>
      </c>
      <c r="H218" s="16"/>
      <c r="I218" s="15">
        <v>0</v>
      </c>
      <c r="J218" s="15">
        <v>0</v>
      </c>
    </row>
    <row r="219" spans="1:10" x14ac:dyDescent="0.35">
      <c r="A219" s="19" t="str">
        <f>+[2]CubeValue!B226</f>
        <v>Aðrir verðbréfa- og fjárfestingarsjóðir / Other mutual and investment funds (other than MMF)</v>
      </c>
      <c r="B219" s="15">
        <v>0</v>
      </c>
      <c r="C219" s="15">
        <v>0</v>
      </c>
      <c r="D219" s="15">
        <v>0</v>
      </c>
      <c r="E219" s="16"/>
      <c r="F219" s="15">
        <v>0</v>
      </c>
      <c r="G219" s="15">
        <v>0</v>
      </c>
      <c r="H219" s="16"/>
      <c r="I219" s="15">
        <v>-427.86799999999999</v>
      </c>
      <c r="J219" s="15">
        <v>0</v>
      </c>
    </row>
    <row r="220" spans="1:10" x14ac:dyDescent="0.35">
      <c r="A220" s="19" t="str">
        <f>+[2]CubeValue!B227</f>
        <v>Önnur fjármálafyrirtæki / Other financial intermediaries</v>
      </c>
      <c r="B220" s="15">
        <v>0</v>
      </c>
      <c r="C220" s="15">
        <v>0</v>
      </c>
      <c r="D220" s="15">
        <v>0</v>
      </c>
      <c r="E220" s="16"/>
      <c r="F220" s="15">
        <v>0</v>
      </c>
      <c r="G220" s="15">
        <v>0</v>
      </c>
      <c r="H220" s="16"/>
      <c r="I220" s="15">
        <v>-964.66073699999993</v>
      </c>
      <c r="J220" s="15">
        <v>0</v>
      </c>
    </row>
    <row r="221" spans="1:10" x14ac:dyDescent="0.35">
      <c r="A221" s="19" t="str">
        <f>+[2]CubeValue!B228</f>
        <v>Fjármálaleg hliðarstarfsemi / Financial auxiliaries</v>
      </c>
      <c r="B221" s="15">
        <v>0</v>
      </c>
      <c r="C221" s="15">
        <v>0</v>
      </c>
      <c r="D221" s="15">
        <v>0</v>
      </c>
      <c r="E221" s="16"/>
      <c r="F221" s="15">
        <v>0</v>
      </c>
      <c r="G221" s="15">
        <v>0</v>
      </c>
      <c r="H221" s="16"/>
      <c r="I221" s="15">
        <v>0</v>
      </c>
      <c r="J221" s="15">
        <v>0</v>
      </c>
    </row>
    <row r="222" spans="1:10" x14ac:dyDescent="0.35">
      <c r="A222" s="19" t="str">
        <f>+[2]CubeValue!B229</f>
        <v>Innbyrðis fjármálastarfsemi / Captive financial institutions and money lenders</v>
      </c>
      <c r="B222" s="15">
        <v>0</v>
      </c>
      <c r="C222" s="15">
        <v>0</v>
      </c>
      <c r="D222" s="15">
        <v>0</v>
      </c>
      <c r="E222" s="16"/>
      <c r="F222" s="15">
        <v>0</v>
      </c>
      <c r="G222" s="15">
        <v>0</v>
      </c>
      <c r="H222" s="16"/>
      <c r="I222" s="15">
        <v>0</v>
      </c>
      <c r="J222" s="15">
        <v>0</v>
      </c>
    </row>
    <row r="223" spans="1:10" x14ac:dyDescent="0.35">
      <c r="A223" s="19" t="str">
        <f>+[2]CubeValue!B230</f>
        <v>Vátryggingarfélög / Insurance companies</v>
      </c>
      <c r="B223" s="15">
        <v>0</v>
      </c>
      <c r="C223" s="15">
        <v>0</v>
      </c>
      <c r="D223" s="15">
        <v>0</v>
      </c>
      <c r="E223" s="16"/>
      <c r="F223" s="15">
        <v>0</v>
      </c>
      <c r="G223" s="15">
        <v>0</v>
      </c>
      <c r="H223" s="16"/>
      <c r="I223" s="15">
        <v>0</v>
      </c>
      <c r="J223" s="15">
        <v>0</v>
      </c>
    </row>
    <row r="224" spans="1:10" x14ac:dyDescent="0.35">
      <c r="A224" s="19" t="str">
        <f>+[2]CubeValue!B231</f>
        <v>Lífeyrissjóðir / Pension funds</v>
      </c>
      <c r="B224" s="15">
        <v>0</v>
      </c>
      <c r="C224" s="15">
        <v>0</v>
      </c>
      <c r="D224" s="15">
        <v>0</v>
      </c>
      <c r="E224" s="16"/>
      <c r="F224" s="15">
        <v>0</v>
      </c>
      <c r="G224" s="15">
        <v>0</v>
      </c>
      <c r="H224" s="16"/>
      <c r="I224" s="15">
        <v>0</v>
      </c>
      <c r="J224" s="15">
        <v>0</v>
      </c>
    </row>
    <row r="225" spans="1:10" x14ac:dyDescent="0.35">
      <c r="A225" s="18" t="str">
        <f>+[2]CubeValue!B232</f>
        <v>Hið opinbera / General government</v>
      </c>
      <c r="B225" s="15">
        <v>0</v>
      </c>
      <c r="C225" s="15">
        <v>0</v>
      </c>
      <c r="D225" s="15">
        <v>0</v>
      </c>
      <c r="E225" s="16"/>
      <c r="F225" s="15">
        <v>0</v>
      </c>
      <c r="G225" s="15">
        <v>0</v>
      </c>
      <c r="H225" s="16"/>
      <c r="I225" s="15">
        <v>0</v>
      </c>
      <c r="J225" s="15">
        <v>0</v>
      </c>
    </row>
    <row r="226" spans="1:10" x14ac:dyDescent="0.35">
      <c r="A226" s="19" t="str">
        <f>+[2]CubeValue!B233</f>
        <v>Ríkissjóður / Treasury and govt. Institutions</v>
      </c>
      <c r="B226" s="15">
        <v>0</v>
      </c>
      <c r="C226" s="15">
        <v>0</v>
      </c>
      <c r="D226" s="15">
        <v>0</v>
      </c>
      <c r="E226" s="16"/>
      <c r="F226" s="15">
        <v>0</v>
      </c>
      <c r="G226" s="15">
        <v>0</v>
      </c>
      <c r="H226" s="16"/>
      <c r="I226" s="15">
        <v>0</v>
      </c>
      <c r="J226" s="15">
        <v>0</v>
      </c>
    </row>
    <row r="227" spans="1:10" x14ac:dyDescent="0.35">
      <c r="A227" s="19" t="str">
        <f>+[2]CubeValue!B234</f>
        <v>Sveitarfélög / Municipalities</v>
      </c>
      <c r="B227" s="15">
        <v>0</v>
      </c>
      <c r="C227" s="15">
        <v>0</v>
      </c>
      <c r="D227" s="15">
        <v>0</v>
      </c>
      <c r="E227" s="16"/>
      <c r="F227" s="15">
        <v>0</v>
      </c>
      <c r="G227" s="15">
        <v>0</v>
      </c>
      <c r="H227" s="16"/>
      <c r="I227" s="15">
        <v>0</v>
      </c>
      <c r="J227" s="15">
        <v>0</v>
      </c>
    </row>
    <row r="228" spans="1:10" x14ac:dyDescent="0.35">
      <c r="A228" s="20" t="str">
        <f>+[2]CubeValue!B235</f>
        <v>Erlendir aðilar / Non-residents</v>
      </c>
      <c r="B228" s="15">
        <v>0</v>
      </c>
      <c r="C228" s="15">
        <v>0</v>
      </c>
      <c r="D228" s="15">
        <v>0</v>
      </c>
      <c r="E228" s="16"/>
      <c r="F228" s="15">
        <v>0</v>
      </c>
      <c r="G228" s="15">
        <v>0</v>
      </c>
      <c r="H228" s="16"/>
      <c r="I228" s="15">
        <v>0</v>
      </c>
      <c r="J228" s="15">
        <v>0</v>
      </c>
    </row>
    <row r="229" spans="1:10" x14ac:dyDescent="0.35">
      <c r="A229" s="11" t="str">
        <f>+[2]CubeValue!B236</f>
        <v>Hlutabréf og hlutdeildarskírteini / Equities and investment fund units</v>
      </c>
      <c r="B229" s="29" vm="486">
        <v>439106.84188734682</v>
      </c>
      <c r="C229" s="29" vm="486">
        <v>439106.84188734682</v>
      </c>
      <c r="D229" s="29" vm="1894">
        <v>414778.29534946178</v>
      </c>
      <c r="E229" s="30"/>
      <c r="F229" s="29">
        <v>13323.16684130003</v>
      </c>
      <c r="G229" s="29">
        <v>-24328.546537885035</v>
      </c>
      <c r="H229" s="30"/>
      <c r="I229" s="29">
        <v>35521.298872900021</v>
      </c>
      <c r="J229" s="29">
        <v>8889.0240433617728</v>
      </c>
    </row>
    <row r="230" spans="1:10" x14ac:dyDescent="0.35">
      <c r="A230" s="11" t="str">
        <f>+[2]CubeValue!B239</f>
        <v>Afleiðusamningar / Derivatives</v>
      </c>
      <c r="B230" s="29" vm="487">
        <v>1023.2722633650345</v>
      </c>
      <c r="C230" s="29" vm="487">
        <v>1023.2722633650345</v>
      </c>
      <c r="D230" s="29" vm="1895">
        <v>564.29760857957126</v>
      </c>
      <c r="E230" s="30"/>
      <c r="F230" s="29">
        <v>51.288211000000047</v>
      </c>
      <c r="G230" s="29">
        <v>-458.97465478546326</v>
      </c>
      <c r="H230" s="30"/>
      <c r="I230" s="29">
        <v>-373.19847149000003</v>
      </c>
      <c r="J230" s="29">
        <v>226.74570253957125</v>
      </c>
    </row>
    <row r="231" spans="1:10" x14ac:dyDescent="0.35">
      <c r="A231" s="23" t="str">
        <f>+[2]CubeValue!B241</f>
        <v>Valréttir / Options</v>
      </c>
      <c r="B231" s="29">
        <v>0</v>
      </c>
      <c r="C231" s="29">
        <v>0</v>
      </c>
      <c r="D231" s="29" vm="1896">
        <v>1.4083035674837299</v>
      </c>
      <c r="E231" s="30"/>
      <c r="F231" s="29">
        <v>5.99</v>
      </c>
      <c r="G231" s="29">
        <v>1.4083035674837299</v>
      </c>
      <c r="H231" s="30"/>
      <c r="I231" s="29">
        <v>-12.285999999999998</v>
      </c>
      <c r="J231" s="29">
        <v>-16.196696432516269</v>
      </c>
    </row>
    <row r="232" spans="1:10" x14ac:dyDescent="0.35">
      <c r="A232" s="20" t="str">
        <f>+[2]CubeValue!B242</f>
        <v>Innlendir aðilar /Residents</v>
      </c>
      <c r="B232" s="15">
        <v>0</v>
      </c>
      <c r="C232" s="15">
        <v>0</v>
      </c>
      <c r="D232" s="15" vm="1897">
        <v>1.4083035674837299</v>
      </c>
      <c r="E232" s="16"/>
      <c r="F232" s="15">
        <v>5.99</v>
      </c>
      <c r="G232" s="15">
        <v>1.4083035674837299</v>
      </c>
      <c r="H232" s="16"/>
      <c r="I232" s="15">
        <v>-12.285999999999998</v>
      </c>
      <c r="J232" s="15">
        <v>-16.196696432516269</v>
      </c>
    </row>
    <row r="233" spans="1:10" x14ac:dyDescent="0.35">
      <c r="A233" s="18" t="str">
        <f>+[2]CubeValue!B243</f>
        <v>Atvinnufyrirtæki / Non-financial companies</v>
      </c>
      <c r="B233" s="15">
        <v>0</v>
      </c>
      <c r="C233" s="15">
        <v>0</v>
      </c>
      <c r="D233" s="15">
        <v>0</v>
      </c>
      <c r="E233" s="16"/>
      <c r="F233" s="15">
        <v>0</v>
      </c>
      <c r="G233" s="15">
        <v>0</v>
      </c>
      <c r="H233" s="16"/>
      <c r="I233" s="15">
        <v>0</v>
      </c>
      <c r="J233" s="15">
        <v>0</v>
      </c>
    </row>
    <row r="234" spans="1:10" x14ac:dyDescent="0.35">
      <c r="A234" s="18" t="str">
        <f>+[2]CubeValue!B244</f>
        <v>Fjármálageiri / Financial companies</v>
      </c>
      <c r="B234" s="15">
        <v>0</v>
      </c>
      <c r="C234" s="15">
        <v>0</v>
      </c>
      <c r="D234" s="15" vm="1898">
        <v>1.4083035674837299</v>
      </c>
      <c r="E234" s="16"/>
      <c r="F234" s="15">
        <v>5.99</v>
      </c>
      <c r="G234" s="15">
        <v>1.4083035674837299</v>
      </c>
      <c r="H234" s="16"/>
      <c r="I234" s="15">
        <v>-12.285999999999998</v>
      </c>
      <c r="J234" s="15">
        <v>-16.196696432516269</v>
      </c>
    </row>
    <row r="235" spans="1:10" x14ac:dyDescent="0.35">
      <c r="A235" s="19" t="str">
        <f>+[2]CubeValue!B245</f>
        <v>Innlánsstofnanir / Deposit money banks</v>
      </c>
      <c r="B235" s="15">
        <v>0</v>
      </c>
      <c r="C235" s="15">
        <v>0</v>
      </c>
      <c r="D235" s="15" vm="1899">
        <v>1.4083035674837299</v>
      </c>
      <c r="E235" s="16"/>
      <c r="F235" s="15">
        <v>5.99</v>
      </c>
      <c r="G235" s="15">
        <v>1.4083035674837299</v>
      </c>
      <c r="H235" s="16"/>
      <c r="I235" s="15">
        <v>-12.285999999999998</v>
      </c>
      <c r="J235" s="15">
        <v>-16.196696432516269</v>
      </c>
    </row>
    <row r="236" spans="1:10" x14ac:dyDescent="0.35">
      <c r="A236" s="19" t="str">
        <f>+[2]CubeValue!B246</f>
        <v>Innlánsstofnanir í slitameðferð / Deposit money banks in winding-up proceedings</v>
      </c>
      <c r="B236" s="15">
        <v>0</v>
      </c>
      <c r="C236" s="15">
        <v>0</v>
      </c>
      <c r="D236" s="15">
        <v>0</v>
      </c>
      <c r="E236" s="16"/>
      <c r="F236" s="15">
        <v>0</v>
      </c>
      <c r="G236" s="15">
        <v>0</v>
      </c>
      <c r="H236" s="16"/>
      <c r="I236" s="15">
        <v>0</v>
      </c>
      <c r="J236" s="15">
        <v>0</v>
      </c>
    </row>
    <row r="237" spans="1:10" x14ac:dyDescent="0.35">
      <c r="A237" s="19" t="str">
        <f>+[2]CubeValue!B247</f>
        <v>Peningamarkaðssjóðir / Money market funds (MMF)</v>
      </c>
      <c r="B237" s="15">
        <v>0</v>
      </c>
      <c r="C237" s="15">
        <v>0</v>
      </c>
      <c r="D237" s="15">
        <v>0</v>
      </c>
      <c r="E237" s="16"/>
      <c r="F237" s="15">
        <v>0</v>
      </c>
      <c r="G237" s="15">
        <v>0</v>
      </c>
      <c r="H237" s="16"/>
      <c r="I237" s="15">
        <v>0</v>
      </c>
      <c r="J237" s="15">
        <v>0</v>
      </c>
    </row>
    <row r="238" spans="1:10" x14ac:dyDescent="0.35">
      <c r="A238" s="19" t="str">
        <f>+[2]CubeValue!B248</f>
        <v>Aðrir verðbréfa- og fjárfestingarsjóðir / Other mutual and investment funds (other than MMF)</v>
      </c>
      <c r="B238" s="15">
        <v>0</v>
      </c>
      <c r="C238" s="15">
        <v>0</v>
      </c>
      <c r="D238" s="15">
        <v>0</v>
      </c>
      <c r="E238" s="16"/>
      <c r="F238" s="15">
        <v>0</v>
      </c>
      <c r="G238" s="15">
        <v>0</v>
      </c>
      <c r="H238" s="16"/>
      <c r="I238" s="15">
        <v>0</v>
      </c>
      <c r="J238" s="15">
        <v>0</v>
      </c>
    </row>
    <row r="239" spans="1:10" x14ac:dyDescent="0.35">
      <c r="A239" s="19" t="str">
        <f>+[2]CubeValue!B249</f>
        <v>Önnur fjármálafyrirtæki / Other financial intermediaries</v>
      </c>
      <c r="B239" s="15">
        <v>0</v>
      </c>
      <c r="C239" s="15">
        <v>0</v>
      </c>
      <c r="D239" s="15">
        <v>0</v>
      </c>
      <c r="E239" s="16"/>
      <c r="F239" s="15">
        <v>0</v>
      </c>
      <c r="G239" s="15">
        <v>0</v>
      </c>
      <c r="H239" s="16"/>
      <c r="I239" s="15">
        <v>0</v>
      </c>
      <c r="J239" s="15">
        <v>0</v>
      </c>
    </row>
    <row r="240" spans="1:10" x14ac:dyDescent="0.35">
      <c r="A240" s="19" t="str">
        <f>+[2]CubeValue!B250</f>
        <v>Önnur fjármálafyrirtæki í slitameðferð / Other financial intermediaries in winding-up proceedings</v>
      </c>
      <c r="B240" s="15">
        <v>0</v>
      </c>
      <c r="C240" s="15">
        <v>0</v>
      </c>
      <c r="D240" s="15">
        <v>0</v>
      </c>
      <c r="E240" s="16"/>
      <c r="F240" s="15">
        <v>0</v>
      </c>
      <c r="G240" s="15">
        <v>0</v>
      </c>
      <c r="H240" s="16"/>
      <c r="I240" s="15">
        <v>0</v>
      </c>
      <c r="J240" s="15">
        <v>0</v>
      </c>
    </row>
    <row r="241" spans="1:10" x14ac:dyDescent="0.35">
      <c r="A241" s="19" t="str">
        <f>+[2]CubeValue!B251</f>
        <v>Fjármálaleg hliðarstarfsemi / Financial auxiliaries</v>
      </c>
      <c r="B241" s="15">
        <v>0</v>
      </c>
      <c r="C241" s="15">
        <v>0</v>
      </c>
      <c r="D241" s="15">
        <v>0</v>
      </c>
      <c r="E241" s="16"/>
      <c r="F241" s="15">
        <v>0</v>
      </c>
      <c r="G241" s="15">
        <v>0</v>
      </c>
      <c r="H241" s="16"/>
      <c r="I241" s="15">
        <v>0</v>
      </c>
      <c r="J241" s="15">
        <v>0</v>
      </c>
    </row>
    <row r="242" spans="1:10" x14ac:dyDescent="0.35">
      <c r="A242" s="19" t="str">
        <f>+[2]CubeValue!B252</f>
        <v>Innbyrðis fjármálastarfsemi / Captive financial institutions and money lenders</v>
      </c>
      <c r="B242" s="15">
        <v>0</v>
      </c>
      <c r="C242" s="15">
        <v>0</v>
      </c>
      <c r="D242" s="15">
        <v>0</v>
      </c>
      <c r="E242" s="16"/>
      <c r="F242" s="15">
        <v>0</v>
      </c>
      <c r="G242" s="15">
        <v>0</v>
      </c>
      <c r="H242" s="16"/>
      <c r="I242" s="15">
        <v>0</v>
      </c>
      <c r="J242" s="15">
        <v>0</v>
      </c>
    </row>
    <row r="243" spans="1:10" x14ac:dyDescent="0.35">
      <c r="A243" s="19" t="str">
        <f>+[2]CubeValue!B253</f>
        <v>Vátryggingarfélög / Insurance companies</v>
      </c>
      <c r="B243" s="15">
        <v>0</v>
      </c>
      <c r="C243" s="15">
        <v>0</v>
      </c>
      <c r="D243" s="15">
        <v>0</v>
      </c>
      <c r="E243" s="16"/>
      <c r="F243" s="15">
        <v>0</v>
      </c>
      <c r="G243" s="15">
        <v>0</v>
      </c>
      <c r="H243" s="16"/>
      <c r="I243" s="15">
        <v>0</v>
      </c>
      <c r="J243" s="15">
        <v>0</v>
      </c>
    </row>
    <row r="244" spans="1:10" x14ac:dyDescent="0.35">
      <c r="A244" s="19" t="str">
        <f>+[2]CubeValue!B254</f>
        <v>Lífeyrissjóðir / Pension funds</v>
      </c>
      <c r="B244" s="15">
        <v>0</v>
      </c>
      <c r="C244" s="15">
        <v>0</v>
      </c>
      <c r="D244" s="15">
        <v>0</v>
      </c>
      <c r="E244" s="16"/>
      <c r="F244" s="15">
        <v>0</v>
      </c>
      <c r="G244" s="15">
        <v>0</v>
      </c>
      <c r="H244" s="16"/>
      <c r="I244" s="15">
        <v>0</v>
      </c>
      <c r="J244" s="15">
        <v>0</v>
      </c>
    </row>
    <row r="245" spans="1:10" x14ac:dyDescent="0.35">
      <c r="A245" s="18" t="str">
        <f>+[2]CubeValue!B255</f>
        <v>Hið opinbera / General government</v>
      </c>
      <c r="B245" s="15">
        <v>0</v>
      </c>
      <c r="C245" s="15">
        <v>0</v>
      </c>
      <c r="D245" s="15">
        <v>0</v>
      </c>
      <c r="E245" s="16"/>
      <c r="F245" s="15">
        <v>0</v>
      </c>
      <c r="G245" s="15">
        <v>0</v>
      </c>
      <c r="H245" s="16"/>
      <c r="I245" s="15">
        <v>0</v>
      </c>
      <c r="J245" s="15">
        <v>0</v>
      </c>
    </row>
    <row r="246" spans="1:10" x14ac:dyDescent="0.35">
      <c r="A246" s="19" t="str">
        <f>+[2]CubeValue!B256</f>
        <v>Ríkissjóður / Treasury and govt. Institutions</v>
      </c>
      <c r="B246" s="15">
        <v>0</v>
      </c>
      <c r="C246" s="15">
        <v>0</v>
      </c>
      <c r="D246" s="15">
        <v>0</v>
      </c>
      <c r="E246" s="16"/>
      <c r="F246" s="15">
        <v>0</v>
      </c>
      <c r="G246" s="15">
        <v>0</v>
      </c>
      <c r="H246" s="16"/>
      <c r="I246" s="15">
        <v>0</v>
      </c>
      <c r="J246" s="15">
        <v>0</v>
      </c>
    </row>
    <row r="247" spans="1:10" x14ac:dyDescent="0.35">
      <c r="A247" s="19" t="str">
        <f>+[2]CubeValue!B257</f>
        <v>Sveitarfélög / Municipalities</v>
      </c>
      <c r="B247" s="15">
        <v>0</v>
      </c>
      <c r="C247" s="15">
        <v>0</v>
      </c>
      <c r="D247" s="15">
        <v>0</v>
      </c>
      <c r="E247" s="16"/>
      <c r="F247" s="15">
        <v>0</v>
      </c>
      <c r="G247" s="15">
        <v>0</v>
      </c>
      <c r="H247" s="16"/>
      <c r="I247" s="15">
        <v>0</v>
      </c>
      <c r="J247" s="15">
        <v>0</v>
      </c>
    </row>
    <row r="248" spans="1:10" x14ac:dyDescent="0.35">
      <c r="A248" s="18" t="str">
        <f>+[2]CubeValue!B258</f>
        <v>Heimili / Households</v>
      </c>
      <c r="B248" s="15">
        <v>0</v>
      </c>
      <c r="C248" s="15">
        <v>0</v>
      </c>
      <c r="D248" s="15">
        <v>0</v>
      </c>
      <c r="E248" s="16"/>
      <c r="F248" s="15">
        <v>0</v>
      </c>
      <c r="G248" s="15">
        <v>0</v>
      </c>
      <c r="H248" s="16"/>
      <c r="I248" s="15">
        <v>0</v>
      </c>
      <c r="J248" s="15">
        <v>0</v>
      </c>
    </row>
    <row r="249" spans="1:10" x14ac:dyDescent="0.35">
      <c r="A249" s="18" t="str">
        <f>+[2]CubeValue!B259</f>
        <v>Félagasamtök sem þjóna heimilum / Non-profit institutions serving households (NPISH)</v>
      </c>
      <c r="B249" s="15">
        <v>0</v>
      </c>
      <c r="C249" s="15">
        <v>0</v>
      </c>
      <c r="D249" s="15">
        <v>0</v>
      </c>
      <c r="E249" s="16"/>
      <c r="F249" s="15">
        <v>0</v>
      </c>
      <c r="G249" s="15">
        <v>0</v>
      </c>
      <c r="H249" s="16"/>
      <c r="I249" s="15">
        <v>0</v>
      </c>
      <c r="J249" s="15">
        <v>0</v>
      </c>
    </row>
    <row r="250" spans="1:10" x14ac:dyDescent="0.35">
      <c r="A250" s="20" t="str">
        <f>+[2]CubeValue!B260</f>
        <v>Erlendir aðilar / Non-residents</v>
      </c>
      <c r="B250" s="15">
        <v>0</v>
      </c>
      <c r="C250" s="15">
        <v>0</v>
      </c>
      <c r="D250" s="15">
        <v>0</v>
      </c>
      <c r="E250" s="16"/>
      <c r="F250" s="15">
        <v>0</v>
      </c>
      <c r="G250" s="15">
        <v>0</v>
      </c>
      <c r="H250" s="16"/>
      <c r="I250" s="15">
        <v>0</v>
      </c>
      <c r="J250" s="15">
        <v>0</v>
      </c>
    </row>
    <row r="251" spans="1:10" x14ac:dyDescent="0.35">
      <c r="A251" s="23" t="str">
        <f>+[2]CubeValue!B261</f>
        <v>Framvirkir samningar / Forward contracts</v>
      </c>
      <c r="B251" s="29" vm="488">
        <v>84.056784541505479</v>
      </c>
      <c r="C251" s="29" vm="488">
        <v>84.056784541505479</v>
      </c>
      <c r="D251" s="29" vm="1900">
        <v>128.37808683208752</v>
      </c>
      <c r="E251" s="30"/>
      <c r="F251" s="29">
        <v>52.300359909999997</v>
      </c>
      <c r="G251" s="29">
        <v>44.32130229058204</v>
      </c>
      <c r="H251" s="30"/>
      <c r="I251" s="29">
        <v>136.11816905000001</v>
      </c>
      <c r="J251" s="29">
        <v>-51.047255747912487</v>
      </c>
    </row>
    <row r="252" spans="1:10" x14ac:dyDescent="0.35">
      <c r="A252" s="20" t="str">
        <f>+[2]CubeValue!B262</f>
        <v>Innlendir aðilar /Residents</v>
      </c>
      <c r="B252" s="15" vm="489">
        <v>84.056784541505479</v>
      </c>
      <c r="C252" s="15" vm="489">
        <v>84.056784541505479</v>
      </c>
      <c r="D252" s="15" vm="1901">
        <v>128.37808683208752</v>
      </c>
      <c r="E252" s="16"/>
      <c r="F252" s="15">
        <v>52.300359909999997</v>
      </c>
      <c r="G252" s="15">
        <v>44.32130229058204</v>
      </c>
      <c r="H252" s="16"/>
      <c r="I252" s="15">
        <v>136.11816905000001</v>
      </c>
      <c r="J252" s="15">
        <v>-51.047255747912487</v>
      </c>
    </row>
    <row r="253" spans="1:10" x14ac:dyDescent="0.35">
      <c r="A253" s="18" t="str">
        <f>+[2]CubeValue!B263</f>
        <v>Atvinnufyrirtæki / Non-financial companies</v>
      </c>
      <c r="B253" s="15">
        <v>0</v>
      </c>
      <c r="C253" s="15">
        <v>0</v>
      </c>
      <c r="D253" s="15">
        <v>0</v>
      </c>
      <c r="E253" s="16"/>
      <c r="F253" s="15">
        <v>0</v>
      </c>
      <c r="G253" s="15">
        <v>0</v>
      </c>
      <c r="H253" s="16"/>
      <c r="I253" s="15">
        <v>0</v>
      </c>
      <c r="J253" s="15">
        <v>0</v>
      </c>
    </row>
    <row r="254" spans="1:10" x14ac:dyDescent="0.35">
      <c r="A254" s="18" t="str">
        <f>+[2]CubeValue!B264</f>
        <v>Fjármálageiri / Financial companies</v>
      </c>
      <c r="B254" s="15" vm="490">
        <v>84.056784541505479</v>
      </c>
      <c r="C254" s="15" vm="490">
        <v>84.056784541505479</v>
      </c>
      <c r="D254" s="15" vm="1902">
        <v>128.37808683208752</v>
      </c>
      <c r="E254" s="16"/>
      <c r="F254" s="15">
        <v>52.300359909999997</v>
      </c>
      <c r="G254" s="15">
        <v>44.32130229058204</v>
      </c>
      <c r="H254" s="16"/>
      <c r="I254" s="15">
        <v>136.11816905000001</v>
      </c>
      <c r="J254" s="15">
        <v>-51.047255747912487</v>
      </c>
    </row>
    <row r="255" spans="1:10" x14ac:dyDescent="0.35">
      <c r="A255" s="19" t="str">
        <f>+[2]CubeValue!B265</f>
        <v>Innlánsstofnanir / Deposit money banks</v>
      </c>
      <c r="B255" s="15" vm="491">
        <v>84.056784541505479</v>
      </c>
      <c r="C255" s="15" vm="491">
        <v>84.056784541505479</v>
      </c>
      <c r="D255" s="15" vm="1903">
        <v>128.37808683208752</v>
      </c>
      <c r="E255" s="16"/>
      <c r="F255" s="15">
        <v>52.300359909999997</v>
      </c>
      <c r="G255" s="15">
        <v>44.32130229058204</v>
      </c>
      <c r="H255" s="16"/>
      <c r="I255" s="15">
        <v>136.11816905000001</v>
      </c>
      <c r="J255" s="15">
        <v>-51.047255747912487</v>
      </c>
    </row>
    <row r="256" spans="1:10" x14ac:dyDescent="0.35">
      <c r="A256" s="19" t="str">
        <f>+[2]CubeValue!B266</f>
        <v>Innlánsstofnanir í slitameðferð / Deposit money banks in winding-up proceedings</v>
      </c>
      <c r="B256" s="15">
        <v>0</v>
      </c>
      <c r="C256" s="15">
        <v>0</v>
      </c>
      <c r="D256" s="15">
        <v>0</v>
      </c>
      <c r="E256" s="16"/>
      <c r="F256" s="15">
        <v>0</v>
      </c>
      <c r="G256" s="15">
        <v>0</v>
      </c>
      <c r="H256" s="16"/>
      <c r="I256" s="15">
        <v>0</v>
      </c>
      <c r="J256" s="15">
        <v>0</v>
      </c>
    </row>
    <row r="257" spans="1:10" x14ac:dyDescent="0.35">
      <c r="A257" s="19" t="str">
        <f>+[2]CubeValue!B267</f>
        <v>Peningamarkaðssjóðir / Money market funds (MMF)</v>
      </c>
      <c r="B257" s="15">
        <v>0</v>
      </c>
      <c r="C257" s="15">
        <v>0</v>
      </c>
      <c r="D257" s="15">
        <v>0</v>
      </c>
      <c r="E257" s="16"/>
      <c r="F257" s="15">
        <v>0</v>
      </c>
      <c r="G257" s="15">
        <v>0</v>
      </c>
      <c r="H257" s="16"/>
      <c r="I257" s="15">
        <v>0</v>
      </c>
      <c r="J257" s="15">
        <v>0</v>
      </c>
    </row>
    <row r="258" spans="1:10" x14ac:dyDescent="0.35">
      <c r="A258" s="19" t="str">
        <f>+[2]CubeValue!B268</f>
        <v>Aðrir verðbréfa- og fjárfestingarsjóðir / Other mutual and investment funds (other than MMF)</v>
      </c>
      <c r="B258" s="15">
        <v>0</v>
      </c>
      <c r="C258" s="15">
        <v>0</v>
      </c>
      <c r="D258" s="15">
        <v>0</v>
      </c>
      <c r="E258" s="16"/>
      <c r="F258" s="15">
        <v>0</v>
      </c>
      <c r="G258" s="15">
        <v>0</v>
      </c>
      <c r="H258" s="16"/>
      <c r="I258" s="15">
        <v>0</v>
      </c>
      <c r="J258" s="15">
        <v>0</v>
      </c>
    </row>
    <row r="259" spans="1:10" x14ac:dyDescent="0.35">
      <c r="A259" s="19" t="str">
        <f>+[2]CubeValue!B269</f>
        <v>Önnur fjármálafyrirtæki / Other financial intermediaries</v>
      </c>
      <c r="B259" s="15">
        <v>0</v>
      </c>
      <c r="C259" s="15">
        <v>0</v>
      </c>
      <c r="D259" s="15">
        <v>0</v>
      </c>
      <c r="E259" s="16"/>
      <c r="F259" s="15">
        <v>0</v>
      </c>
      <c r="G259" s="15">
        <v>0</v>
      </c>
      <c r="H259" s="16"/>
      <c r="I259" s="15">
        <v>0</v>
      </c>
      <c r="J259" s="15">
        <v>0</v>
      </c>
    </row>
    <row r="260" spans="1:10" x14ac:dyDescent="0.35">
      <c r="A260" s="19" t="str">
        <f>+[2]CubeValue!B270</f>
        <v>Önnur fjármálafyrirtæki í slitameðferð / Other financial intermediaries in winding-up proceedings</v>
      </c>
      <c r="B260" s="15">
        <v>0</v>
      </c>
      <c r="C260" s="15">
        <v>0</v>
      </c>
      <c r="D260" s="15">
        <v>0</v>
      </c>
      <c r="E260" s="16"/>
      <c r="F260" s="15">
        <v>0</v>
      </c>
      <c r="G260" s="15">
        <v>0</v>
      </c>
      <c r="H260" s="16"/>
      <c r="I260" s="15">
        <v>0</v>
      </c>
      <c r="J260" s="15">
        <v>0</v>
      </c>
    </row>
    <row r="261" spans="1:10" x14ac:dyDescent="0.35">
      <c r="A261" s="19" t="str">
        <f>+[2]CubeValue!B271</f>
        <v>Fjármálaleg hliðarstarfsemi / Financial auxiliaries</v>
      </c>
      <c r="B261" s="15">
        <v>0</v>
      </c>
      <c r="C261" s="15">
        <v>0</v>
      </c>
      <c r="D261" s="15">
        <v>0</v>
      </c>
      <c r="E261" s="16"/>
      <c r="F261" s="15">
        <v>0</v>
      </c>
      <c r="G261" s="15">
        <v>0</v>
      </c>
      <c r="H261" s="16"/>
      <c r="I261" s="15">
        <v>0</v>
      </c>
      <c r="J261" s="15">
        <v>0</v>
      </c>
    </row>
    <row r="262" spans="1:10" x14ac:dyDescent="0.35">
      <c r="A262" s="19" t="str">
        <f>+[2]CubeValue!B272</f>
        <v>Innbyrðis fjármálastarfsemi / Captive financial institutions and money lenders</v>
      </c>
      <c r="B262" s="15">
        <v>0</v>
      </c>
      <c r="C262" s="15">
        <v>0</v>
      </c>
      <c r="D262" s="15">
        <v>0</v>
      </c>
      <c r="E262" s="16"/>
      <c r="F262" s="15">
        <v>0</v>
      </c>
      <c r="G262" s="15">
        <v>0</v>
      </c>
      <c r="H262" s="16"/>
      <c r="I262" s="15">
        <v>0</v>
      </c>
      <c r="J262" s="15">
        <v>0</v>
      </c>
    </row>
    <row r="263" spans="1:10" x14ac:dyDescent="0.35">
      <c r="A263" s="19" t="str">
        <f>+[2]CubeValue!B273</f>
        <v>Vátryggingarfélög / Insurance companies</v>
      </c>
      <c r="B263" s="15">
        <v>0</v>
      </c>
      <c r="C263" s="15">
        <v>0</v>
      </c>
      <c r="D263" s="15">
        <v>0</v>
      </c>
      <c r="E263" s="16"/>
      <c r="F263" s="15">
        <v>0</v>
      </c>
      <c r="G263" s="15">
        <v>0</v>
      </c>
      <c r="H263" s="16"/>
      <c r="I263" s="15">
        <v>0</v>
      </c>
      <c r="J263" s="15">
        <v>0</v>
      </c>
    </row>
    <row r="264" spans="1:10" x14ac:dyDescent="0.35">
      <c r="A264" s="19" t="str">
        <f>+[2]CubeValue!B274</f>
        <v>Lífeyrissjóðir / Pension funds</v>
      </c>
      <c r="B264" s="15">
        <v>0</v>
      </c>
      <c r="C264" s="15">
        <v>0</v>
      </c>
      <c r="D264" s="15">
        <v>0</v>
      </c>
      <c r="E264" s="16"/>
      <c r="F264" s="15">
        <v>0</v>
      </c>
      <c r="G264" s="15">
        <v>0</v>
      </c>
      <c r="H264" s="16"/>
      <c r="I264" s="15">
        <v>0</v>
      </c>
      <c r="J264" s="15">
        <v>0</v>
      </c>
    </row>
    <row r="265" spans="1:10" x14ac:dyDescent="0.35">
      <c r="A265" s="18" t="str">
        <f>+[2]CubeValue!B275</f>
        <v>Hið opinbera / General government</v>
      </c>
      <c r="B265" s="15">
        <v>0</v>
      </c>
      <c r="C265" s="15">
        <v>0</v>
      </c>
      <c r="D265" s="15">
        <v>0</v>
      </c>
      <c r="E265" s="16"/>
      <c r="F265" s="15">
        <v>0</v>
      </c>
      <c r="G265" s="15">
        <v>0</v>
      </c>
      <c r="H265" s="16"/>
      <c r="I265" s="15">
        <v>0</v>
      </c>
      <c r="J265" s="15">
        <v>0</v>
      </c>
    </row>
    <row r="266" spans="1:10" x14ac:dyDescent="0.35">
      <c r="A266" s="19" t="str">
        <f>+[2]CubeValue!B276</f>
        <v>Ríkissjóður / Treasury and govt. Institutions</v>
      </c>
      <c r="B266" s="15">
        <v>0</v>
      </c>
      <c r="C266" s="15">
        <v>0</v>
      </c>
      <c r="D266" s="15">
        <v>0</v>
      </c>
      <c r="E266" s="16"/>
      <c r="F266" s="15">
        <v>0</v>
      </c>
      <c r="G266" s="15">
        <v>0</v>
      </c>
      <c r="H266" s="16"/>
      <c r="I266" s="15">
        <v>0</v>
      </c>
      <c r="J266" s="15">
        <v>0</v>
      </c>
    </row>
    <row r="267" spans="1:10" x14ac:dyDescent="0.35">
      <c r="A267" s="19" t="str">
        <f>+[2]CubeValue!B277</f>
        <v>Sveitarfélög / Municipalities</v>
      </c>
      <c r="B267" s="15">
        <v>0</v>
      </c>
      <c r="C267" s="15">
        <v>0</v>
      </c>
      <c r="D267" s="15">
        <v>0</v>
      </c>
      <c r="E267" s="16"/>
      <c r="F267" s="15">
        <v>0</v>
      </c>
      <c r="G267" s="15">
        <v>0</v>
      </c>
      <c r="H267" s="16"/>
      <c r="I267" s="15">
        <v>0</v>
      </c>
      <c r="J267" s="15">
        <v>0</v>
      </c>
    </row>
    <row r="268" spans="1:10" x14ac:dyDescent="0.35">
      <c r="A268" s="18" t="str">
        <f>+[2]CubeValue!B278</f>
        <v>Heimili / Households</v>
      </c>
      <c r="B268" s="15">
        <v>0</v>
      </c>
      <c r="C268" s="15">
        <v>0</v>
      </c>
      <c r="D268" s="15">
        <v>0</v>
      </c>
      <c r="E268" s="16"/>
      <c r="F268" s="15">
        <v>0</v>
      </c>
      <c r="G268" s="15">
        <v>0</v>
      </c>
      <c r="H268" s="16"/>
      <c r="I268" s="15">
        <v>0</v>
      </c>
      <c r="J268" s="15">
        <v>0</v>
      </c>
    </row>
    <row r="269" spans="1:10" x14ac:dyDescent="0.35">
      <c r="A269" s="18" t="str">
        <f>+[2]CubeValue!B279</f>
        <v>Félagasamtök sem þjóna heimilum / Non-profit institutions serving households (NPISH)</v>
      </c>
      <c r="B269" s="15">
        <v>0</v>
      </c>
      <c r="C269" s="15">
        <v>0</v>
      </c>
      <c r="D269" s="15">
        <v>0</v>
      </c>
      <c r="E269" s="16"/>
      <c r="F269" s="15">
        <v>0</v>
      </c>
      <c r="G269" s="15">
        <v>0</v>
      </c>
      <c r="H269" s="16"/>
      <c r="I269" s="15">
        <v>0</v>
      </c>
      <c r="J269" s="15">
        <v>0</v>
      </c>
    </row>
    <row r="270" spans="1:10" x14ac:dyDescent="0.35">
      <c r="A270" s="20" t="str">
        <f>+[2]CubeValue!B280</f>
        <v>Erlendir aðilar / Non-residents</v>
      </c>
      <c r="B270" s="15">
        <v>0</v>
      </c>
      <c r="C270" s="15">
        <v>0</v>
      </c>
      <c r="D270" s="15">
        <v>0</v>
      </c>
      <c r="E270" s="16"/>
      <c r="F270" s="15">
        <v>0</v>
      </c>
      <c r="G270" s="15">
        <v>0</v>
      </c>
      <c r="H270" s="16"/>
      <c r="I270" s="15">
        <v>0</v>
      </c>
      <c r="J270" s="15">
        <v>0</v>
      </c>
    </row>
    <row r="271" spans="1:10" x14ac:dyDescent="0.35">
      <c r="A271" s="23" t="str">
        <f>+[2]CubeValue!B281</f>
        <v>Skiptasamningar / Swap contracts</v>
      </c>
      <c r="B271" s="29" vm="492">
        <v>939.21347882352882</v>
      </c>
      <c r="C271" s="29" vm="492">
        <v>939.21347882352882</v>
      </c>
      <c r="D271" s="29" vm="1904">
        <v>434.51121817999996</v>
      </c>
      <c r="E271" s="30"/>
      <c r="F271" s="29">
        <v>-7.0021489099999883</v>
      </c>
      <c r="G271" s="29">
        <v>-504.70226064352886</v>
      </c>
      <c r="H271" s="30"/>
      <c r="I271" s="29">
        <v>-497.03064054000004</v>
      </c>
      <c r="J271" s="29">
        <v>293.98965471999998</v>
      </c>
    </row>
    <row r="272" spans="1:10" x14ac:dyDescent="0.35">
      <c r="A272" s="20" t="str">
        <f>+[2]CubeValue!B282</f>
        <v>Innlendir aðilar /Residents</v>
      </c>
      <c r="B272" s="15" vm="493">
        <v>939.21347882352882</v>
      </c>
      <c r="C272" s="15" vm="493">
        <v>939.21347882352882</v>
      </c>
      <c r="D272" s="15" vm="1905">
        <v>434.51121817999996</v>
      </c>
      <c r="E272" s="16"/>
      <c r="F272" s="15">
        <v>-7.0021489099999883</v>
      </c>
      <c r="G272" s="15">
        <v>-504.70226064352886</v>
      </c>
      <c r="H272" s="16"/>
      <c r="I272" s="15">
        <v>-497.03064054000004</v>
      </c>
      <c r="J272" s="15">
        <v>293.98965471999998</v>
      </c>
    </row>
    <row r="273" spans="1:10" x14ac:dyDescent="0.35">
      <c r="A273" s="18" t="str">
        <f>+[2]CubeValue!B283</f>
        <v>Atvinnufyrirtæki / Non-financial companies</v>
      </c>
      <c r="B273" s="15">
        <v>0</v>
      </c>
      <c r="C273" s="15">
        <v>0</v>
      </c>
      <c r="D273" s="15">
        <v>0</v>
      </c>
      <c r="E273" s="16"/>
      <c r="F273" s="15">
        <v>0</v>
      </c>
      <c r="G273" s="15">
        <v>0</v>
      </c>
      <c r="H273" s="16"/>
      <c r="I273" s="15">
        <v>0</v>
      </c>
      <c r="J273" s="15">
        <v>0</v>
      </c>
    </row>
    <row r="274" spans="1:10" x14ac:dyDescent="0.35">
      <c r="A274" s="18" t="str">
        <f>+[2]CubeValue!B284</f>
        <v>Fjármálageiri / Financial companies</v>
      </c>
      <c r="B274" s="15" vm="494">
        <v>938.25647882352882</v>
      </c>
      <c r="C274" s="15" vm="494">
        <v>938.25647882352882</v>
      </c>
      <c r="D274" s="15" vm="1906">
        <v>417.75021817999999</v>
      </c>
      <c r="E274" s="16"/>
      <c r="F274" s="15">
        <v>-7.3064819099999738</v>
      </c>
      <c r="G274" s="15">
        <v>-520.50626064352878</v>
      </c>
      <c r="H274" s="16"/>
      <c r="I274" s="15">
        <v>-497.04401454000003</v>
      </c>
      <c r="J274" s="15">
        <v>277.53298771999994</v>
      </c>
    </row>
    <row r="275" spans="1:10" x14ac:dyDescent="0.35">
      <c r="A275" s="19" t="str">
        <f>+[2]CubeValue!B285</f>
        <v>Innlánsstofnanir / Deposit money banks</v>
      </c>
      <c r="B275" s="15" vm="495">
        <v>938.25647882352882</v>
      </c>
      <c r="C275" s="15" vm="495">
        <v>938.25647882352882</v>
      </c>
      <c r="D275" s="15" vm="1907">
        <v>417.75021817999999</v>
      </c>
      <c r="E275" s="16"/>
      <c r="F275" s="15">
        <v>-7.3064819099999738</v>
      </c>
      <c r="G275" s="15">
        <v>-520.50626064352878</v>
      </c>
      <c r="H275" s="16"/>
      <c r="I275" s="15">
        <v>-497.04401454000003</v>
      </c>
      <c r="J275" s="15">
        <v>277.53298771999994</v>
      </c>
    </row>
    <row r="276" spans="1:10" x14ac:dyDescent="0.35">
      <c r="A276" s="19" t="str">
        <f>+[2]CubeValue!B286</f>
        <v>Innlánsstofnanir í slitameðferð / Deposit money banks in winding-up proceedings</v>
      </c>
      <c r="B276" s="15">
        <v>0</v>
      </c>
      <c r="C276" s="15">
        <v>0</v>
      </c>
      <c r="D276" s="15">
        <v>0</v>
      </c>
      <c r="E276" s="16"/>
      <c r="F276" s="15">
        <v>0</v>
      </c>
      <c r="G276" s="15">
        <v>0</v>
      </c>
      <c r="H276" s="16"/>
      <c r="I276" s="15">
        <v>0</v>
      </c>
      <c r="J276" s="15">
        <v>0</v>
      </c>
    </row>
    <row r="277" spans="1:10" x14ac:dyDescent="0.35">
      <c r="A277" s="19" t="str">
        <f>+[2]CubeValue!B287</f>
        <v>Peningamarkaðssjóðir / Money market funds (MMF)</v>
      </c>
      <c r="B277" s="15">
        <v>0</v>
      </c>
      <c r="C277" s="15">
        <v>0</v>
      </c>
      <c r="D277" s="15">
        <v>0</v>
      </c>
      <c r="E277" s="16"/>
      <c r="F277" s="15">
        <v>0</v>
      </c>
      <c r="G277" s="15">
        <v>0</v>
      </c>
      <c r="H277" s="16"/>
      <c r="I277" s="15">
        <v>0</v>
      </c>
      <c r="J277" s="15">
        <v>0</v>
      </c>
    </row>
    <row r="278" spans="1:10" x14ac:dyDescent="0.35">
      <c r="A278" s="19" t="str">
        <f>+[2]CubeValue!B288</f>
        <v>Aðrir verðbréfa- og fjárfestingarsjóðir / Other mutual and investment funds (other than MMF)</v>
      </c>
      <c r="B278" s="15">
        <v>0</v>
      </c>
      <c r="C278" s="15">
        <v>0</v>
      </c>
      <c r="D278" s="15">
        <v>0</v>
      </c>
      <c r="E278" s="16"/>
      <c r="F278" s="15">
        <v>0</v>
      </c>
      <c r="G278" s="15">
        <v>0</v>
      </c>
      <c r="H278" s="16"/>
      <c r="I278" s="15">
        <v>0</v>
      </c>
      <c r="J278" s="15">
        <v>0</v>
      </c>
    </row>
    <row r="279" spans="1:10" x14ac:dyDescent="0.35">
      <c r="A279" s="19" t="str">
        <f>+[2]CubeValue!B289</f>
        <v>Önnur fjármálafyrirtæki / Other financial intermediaries</v>
      </c>
      <c r="B279" s="15">
        <v>0</v>
      </c>
      <c r="C279" s="15">
        <v>0</v>
      </c>
      <c r="D279" s="15">
        <v>0</v>
      </c>
      <c r="E279" s="16"/>
      <c r="F279" s="15">
        <v>0</v>
      </c>
      <c r="G279" s="15">
        <v>0</v>
      </c>
      <c r="H279" s="16"/>
      <c r="I279" s="15">
        <v>0</v>
      </c>
      <c r="J279" s="15">
        <v>0</v>
      </c>
    </row>
    <row r="280" spans="1:10" x14ac:dyDescent="0.35">
      <c r="A280" s="19" t="str">
        <f>+[2]CubeValue!B290</f>
        <v>Önnur fjármálafyrirtæki í slitameðferð / Other financial intermediaries in winding-up proceedings</v>
      </c>
      <c r="B280" s="15">
        <v>0</v>
      </c>
      <c r="C280" s="15">
        <v>0</v>
      </c>
      <c r="D280" s="15">
        <v>0</v>
      </c>
      <c r="E280" s="16"/>
      <c r="F280" s="15">
        <v>0</v>
      </c>
      <c r="G280" s="15">
        <v>0</v>
      </c>
      <c r="H280" s="16"/>
      <c r="I280" s="15">
        <v>0</v>
      </c>
      <c r="J280" s="15">
        <v>0</v>
      </c>
    </row>
    <row r="281" spans="1:10" x14ac:dyDescent="0.35">
      <c r="A281" s="19" t="str">
        <f>+[2]CubeValue!B291</f>
        <v>Fjármálaleg hliðarstarfsemi / Financial auxiliaries</v>
      </c>
      <c r="B281" s="15">
        <v>0</v>
      </c>
      <c r="C281" s="15">
        <v>0</v>
      </c>
      <c r="D281" s="15">
        <v>0</v>
      </c>
      <c r="E281" s="16"/>
      <c r="F281" s="15">
        <v>0</v>
      </c>
      <c r="G281" s="15">
        <v>0</v>
      </c>
      <c r="H281" s="16"/>
      <c r="I281" s="15">
        <v>0</v>
      </c>
      <c r="J281" s="15">
        <v>0</v>
      </c>
    </row>
    <row r="282" spans="1:10" x14ac:dyDescent="0.35">
      <c r="A282" s="19" t="str">
        <f>+[2]CubeValue!B292</f>
        <v>Innbyrðis fjármálastarfsemi / Captive financial institutions and money lenders</v>
      </c>
      <c r="B282" s="15">
        <v>0</v>
      </c>
      <c r="C282" s="15">
        <v>0</v>
      </c>
      <c r="D282" s="15">
        <v>0</v>
      </c>
      <c r="E282" s="16"/>
      <c r="F282" s="15">
        <v>0</v>
      </c>
      <c r="G282" s="15">
        <v>0</v>
      </c>
      <c r="H282" s="16"/>
      <c r="I282" s="15">
        <v>0</v>
      </c>
      <c r="J282" s="15">
        <v>0</v>
      </c>
    </row>
    <row r="283" spans="1:10" x14ac:dyDescent="0.35">
      <c r="A283" s="19" t="str">
        <f>+[2]CubeValue!B293</f>
        <v>Vátryggingarfélög / Insurance companies</v>
      </c>
      <c r="B283" s="15">
        <v>0</v>
      </c>
      <c r="C283" s="15">
        <v>0</v>
      </c>
      <c r="D283" s="15">
        <v>0</v>
      </c>
      <c r="E283" s="16"/>
      <c r="F283" s="15">
        <v>0</v>
      </c>
      <c r="G283" s="15">
        <v>0</v>
      </c>
      <c r="H283" s="16"/>
      <c r="I283" s="15">
        <v>0</v>
      </c>
      <c r="J283" s="15">
        <v>0</v>
      </c>
    </row>
    <row r="284" spans="1:10" x14ac:dyDescent="0.35">
      <c r="A284" s="19" t="str">
        <f>+[2]CubeValue!B294</f>
        <v>Lífeyrissjóðir / Pension funds</v>
      </c>
      <c r="B284" s="15">
        <v>0</v>
      </c>
      <c r="C284" s="15">
        <v>0</v>
      </c>
      <c r="D284" s="15">
        <v>0</v>
      </c>
      <c r="E284" s="16"/>
      <c r="F284" s="15">
        <v>0</v>
      </c>
      <c r="G284" s="15">
        <v>0</v>
      </c>
      <c r="H284" s="16"/>
      <c r="I284" s="15">
        <v>0</v>
      </c>
      <c r="J284" s="15">
        <v>0</v>
      </c>
    </row>
    <row r="285" spans="1:10" x14ac:dyDescent="0.35">
      <c r="A285" s="18" t="str">
        <f>+[2]CubeValue!B295</f>
        <v>Hið opinbera / General government</v>
      </c>
      <c r="B285" s="15" vm="496">
        <v>0.95699999999999996</v>
      </c>
      <c r="C285" s="15" vm="496">
        <v>0.95699999999999996</v>
      </c>
      <c r="D285" s="15" vm="1908">
        <v>16.760999999999999</v>
      </c>
      <c r="E285" s="16"/>
      <c r="F285" s="15">
        <v>0.30433300000000002</v>
      </c>
      <c r="G285" s="15">
        <v>15.803999999999998</v>
      </c>
      <c r="H285" s="16"/>
      <c r="I285" s="15">
        <v>1.3373999999999997E-2</v>
      </c>
      <c r="J285" s="15">
        <v>16.456666999999999</v>
      </c>
    </row>
    <row r="286" spans="1:10" x14ac:dyDescent="0.35">
      <c r="A286" s="19" t="str">
        <f>+[2]CubeValue!B296</f>
        <v>Ríkissjóður / Treasury and govt. Institutions</v>
      </c>
      <c r="B286" s="15" vm="497">
        <v>0.95699999999999996</v>
      </c>
      <c r="C286" s="15" vm="497">
        <v>0.95699999999999996</v>
      </c>
      <c r="D286" s="15" vm="1909">
        <v>16.760999999999999</v>
      </c>
      <c r="E286" s="16"/>
      <c r="F286" s="15">
        <v>0.30433300000000002</v>
      </c>
      <c r="G286" s="15">
        <v>15.803999999999998</v>
      </c>
      <c r="H286" s="16"/>
      <c r="I286" s="15">
        <v>1.3373999999999997E-2</v>
      </c>
      <c r="J286" s="15">
        <v>16.456666999999999</v>
      </c>
    </row>
    <row r="287" spans="1:10" x14ac:dyDescent="0.35">
      <c r="A287" s="19" t="str">
        <f>+[2]CubeValue!B297</f>
        <v>Sveitarfélög / Municipalities</v>
      </c>
      <c r="B287" s="15">
        <v>0</v>
      </c>
      <c r="C287" s="15">
        <v>0</v>
      </c>
      <c r="D287" s="15">
        <v>0</v>
      </c>
      <c r="E287" s="16"/>
      <c r="F287" s="15">
        <v>0</v>
      </c>
      <c r="G287" s="15">
        <v>0</v>
      </c>
      <c r="H287" s="16"/>
      <c r="I287" s="15">
        <v>0</v>
      </c>
      <c r="J287" s="15">
        <v>0</v>
      </c>
    </row>
    <row r="288" spans="1:10" x14ac:dyDescent="0.35">
      <c r="A288" s="18" t="str">
        <f>+[2]CubeValue!B298</f>
        <v>Heimili / Households</v>
      </c>
      <c r="B288" s="15">
        <v>0</v>
      </c>
      <c r="C288" s="15">
        <v>0</v>
      </c>
      <c r="D288" s="15">
        <v>0</v>
      </c>
      <c r="E288" s="16"/>
      <c r="F288" s="15">
        <v>0</v>
      </c>
      <c r="G288" s="15">
        <v>0</v>
      </c>
      <c r="H288" s="16"/>
      <c r="I288" s="15">
        <v>0</v>
      </c>
      <c r="J288" s="15">
        <v>0</v>
      </c>
    </row>
    <row r="289" spans="1:10" x14ac:dyDescent="0.35">
      <c r="A289" s="18" t="str">
        <f>+[2]CubeValue!B299</f>
        <v>Félagasamtök sem þjóna heimilum / Non-profit institutions serving households (NPISH)</v>
      </c>
      <c r="B289" s="15">
        <v>0</v>
      </c>
      <c r="C289" s="15">
        <v>0</v>
      </c>
      <c r="D289" s="15">
        <v>0</v>
      </c>
      <c r="E289" s="16"/>
      <c r="F289" s="15">
        <v>0</v>
      </c>
      <c r="G289" s="15">
        <v>0</v>
      </c>
      <c r="H289" s="16"/>
      <c r="I289" s="15">
        <v>0</v>
      </c>
      <c r="J289" s="15">
        <v>0</v>
      </c>
    </row>
    <row r="290" spans="1:10" x14ac:dyDescent="0.35">
      <c r="A290" s="20" t="str">
        <f>+[2]CubeValue!B300</f>
        <v>Erlendir aðilar / Non-residents</v>
      </c>
      <c r="B290" s="15">
        <v>0</v>
      </c>
      <c r="C290" s="15">
        <v>0</v>
      </c>
      <c r="D290" s="15">
        <v>0</v>
      </c>
      <c r="E290" s="16"/>
      <c r="F290" s="15">
        <v>0</v>
      </c>
      <c r="G290" s="15">
        <v>0</v>
      </c>
      <c r="H290" s="16"/>
      <c r="I290" s="15">
        <v>0</v>
      </c>
      <c r="J290" s="15">
        <v>0</v>
      </c>
    </row>
    <row r="291" spans="1:10" x14ac:dyDescent="0.35">
      <c r="A291" s="23" t="str">
        <f>+[2]CubeValue!B301</f>
        <v>Skortsala / Short sale</v>
      </c>
      <c r="B291" s="29" vm="498">
        <v>2E-3</v>
      </c>
      <c r="C291" s="29" vm="498">
        <v>2E-3</v>
      </c>
      <c r="D291" s="29">
        <v>0</v>
      </c>
      <c r="E291" s="30"/>
      <c r="F291" s="29">
        <v>0</v>
      </c>
      <c r="G291" s="29">
        <v>-2E-3</v>
      </c>
      <c r="H291" s="30"/>
      <c r="I291" s="29">
        <v>0</v>
      </c>
      <c r="J291" s="29">
        <v>0</v>
      </c>
    </row>
    <row r="292" spans="1:10" x14ac:dyDescent="0.35">
      <c r="A292" s="11" t="str">
        <f>+[2]CubeValue!B302</f>
        <v>Aðrar skuldir / Other liabilities</v>
      </c>
      <c r="B292" s="29" vm="499">
        <v>14804.97358114718</v>
      </c>
      <c r="C292" s="29" vm="499">
        <v>14804.97358114718</v>
      </c>
      <c r="D292" s="29" vm="1910">
        <v>14234.979143252869</v>
      </c>
      <c r="E292" s="30"/>
      <c r="F292" s="29">
        <v>601.7709636669988</v>
      </c>
      <c r="G292" s="29">
        <v>-569.99443789431098</v>
      </c>
      <c r="H292" s="30"/>
      <c r="I292" s="29">
        <v>-1371.3846416680008</v>
      </c>
      <c r="J292" s="29">
        <v>5184.0047722948711</v>
      </c>
    </row>
    <row r="293" spans="1:10" x14ac:dyDescent="0.35">
      <c r="A293" s="12" t="str">
        <f>+[2]CubeValue!B303</f>
        <v>Viðskiptaskuldir / Accounts payable</v>
      </c>
      <c r="B293" s="29" vm="500">
        <v>8069.0163323571805</v>
      </c>
      <c r="C293" s="29" vm="500">
        <v>8069.0163323571805</v>
      </c>
      <c r="D293" s="29" vm="1911">
        <v>11760.746512769663</v>
      </c>
      <c r="E293" s="30"/>
      <c r="F293" s="29">
        <v>80.774394186998506</v>
      </c>
      <c r="G293" s="29">
        <v>3691.7301804124827</v>
      </c>
      <c r="H293" s="30"/>
      <c r="I293" s="29">
        <v>-2164.7220793079987</v>
      </c>
      <c r="J293" s="29">
        <v>4656.2996676516641</v>
      </c>
    </row>
    <row r="294" spans="1:10" x14ac:dyDescent="0.35">
      <c r="A294" s="12" t="str">
        <f>+[2]CubeValue!B304</f>
        <v xml:space="preserve">Aðrar skuldir ót.a.st./ Other liabilities n.i.e. </v>
      </c>
      <c r="B294" s="29" vm="501">
        <v>6735.9572487899995</v>
      </c>
      <c r="C294" s="29" vm="501">
        <v>6735.9572487899995</v>
      </c>
      <c r="D294" s="29" vm="1912">
        <v>2474.232630483204</v>
      </c>
      <c r="E294" s="30"/>
      <c r="F294" s="29">
        <v>520.99656947999961</v>
      </c>
      <c r="G294" s="29">
        <v>-4261.7246183067955</v>
      </c>
      <c r="H294" s="30"/>
      <c r="I294" s="29">
        <v>793.33743763999973</v>
      </c>
      <c r="J294" s="29">
        <v>527.70510464320432</v>
      </c>
    </row>
    <row r="295" spans="1:10" x14ac:dyDescent="0.35">
      <c r="A295" s="19" t="str">
        <f>+[2]CubeValue!B305</f>
        <v>Aðrar innlendar skuldir / Other domestic liabilities</v>
      </c>
      <c r="B295" s="15" vm="502">
        <v>6616.2637909999994</v>
      </c>
      <c r="C295" s="15" vm="502">
        <v>6616.2637909999994</v>
      </c>
      <c r="D295" s="15" vm="1913">
        <v>2146.0041730732037</v>
      </c>
      <c r="E295" s="16"/>
      <c r="F295" s="15">
        <v>798.42732709999973</v>
      </c>
      <c r="G295" s="15">
        <v>-4470.2596179267957</v>
      </c>
      <c r="H295" s="16"/>
      <c r="I295" s="15">
        <v>600.33040454000002</v>
      </c>
      <c r="J295" s="15">
        <v>402.57140853320379</v>
      </c>
    </row>
    <row r="296" spans="1:10" x14ac:dyDescent="0.35">
      <c r="A296" s="19" t="str">
        <f>+[2]CubeValue!B306</f>
        <v>Aðrar erlendar skuldir / Other foreign liabilities</v>
      </c>
      <c r="B296" s="15" vm="503">
        <v>119.69345779</v>
      </c>
      <c r="C296" s="15" vm="503">
        <v>119.69345779</v>
      </c>
      <c r="D296" s="15" vm="1914">
        <v>328.22845741000003</v>
      </c>
      <c r="E296" s="16"/>
      <c r="F296" s="15">
        <v>-277.43075762000001</v>
      </c>
      <c r="G296" s="15">
        <v>208.53499962000004</v>
      </c>
      <c r="H296" s="16"/>
      <c r="I296" s="15">
        <v>193.0070331</v>
      </c>
      <c r="J296" s="15">
        <v>125.13369611000005</v>
      </c>
    </row>
    <row r="297" spans="1:10" x14ac:dyDescent="0.35">
      <c r="A297" s="25"/>
      <c r="B297" s="15"/>
      <c r="C297" s="15"/>
      <c r="D297" s="15"/>
      <c r="E297" s="16"/>
      <c r="F297" s="15"/>
      <c r="G297" s="15"/>
      <c r="H297" s="16"/>
      <c r="I297" s="15"/>
      <c r="J297" s="15"/>
    </row>
    <row r="298" spans="1:10" x14ac:dyDescent="0.35">
      <c r="A298" s="9" t="str">
        <f>[2]CubeValue!B308</f>
        <v>Sala hlutdeildarskírteina í mánuðinum / Sale of fund shares during the month</v>
      </c>
      <c r="B298" s="29" vm="504">
        <v>6220.5948144980002</v>
      </c>
      <c r="C298" s="29" vm="504">
        <v>6220.5948144980002</v>
      </c>
      <c r="D298" s="29" vm="1915">
        <v>1670.5310315999998</v>
      </c>
      <c r="E298" s="30"/>
      <c r="F298" s="29">
        <v>-2801.1693382599997</v>
      </c>
      <c r="G298" s="29">
        <v>-4550.0637828980007</v>
      </c>
      <c r="H298" s="30"/>
      <c r="I298" s="29">
        <v>2775.2625657399999</v>
      </c>
      <c r="J298" s="29">
        <v>-2639.9436851400005</v>
      </c>
    </row>
    <row r="299" spans="1:10" x14ac:dyDescent="0.35">
      <c r="A299" s="9" t="str">
        <f>[2]CubeValue!B309</f>
        <v>Innlausn hlutdeildarskírteina í mánuðinum / Redemption of fund shares during the month</v>
      </c>
      <c r="B299" s="29" vm="505">
        <v>7064.5246139014289</v>
      </c>
      <c r="C299" s="29" vm="505">
        <v>7064.5246139014289</v>
      </c>
      <c r="D299" s="29" vm="1916">
        <v>1319.47192</v>
      </c>
      <c r="E299" s="30"/>
      <c r="F299" s="29">
        <v>-1676.7977602500005</v>
      </c>
      <c r="G299" s="29">
        <v>-5745.0526939014289</v>
      </c>
      <c r="H299" s="30"/>
      <c r="I299" s="29">
        <v>51.853948750001109</v>
      </c>
      <c r="J299" s="29">
        <v>-3163.2175687500003</v>
      </c>
    </row>
    <row r="300" spans="1:10" x14ac:dyDescent="0.35">
      <c r="A300" s="9"/>
      <c r="B300" s="15"/>
      <c r="C300" s="15"/>
      <c r="D300" s="15"/>
      <c r="E300" s="16"/>
      <c r="F300" s="15"/>
      <c r="G300" s="15"/>
      <c r="H300" s="16"/>
      <c r="I300" s="15"/>
      <c r="J300" s="15"/>
    </row>
    <row r="301" spans="1:10" x14ac:dyDescent="0.35">
      <c r="A301" s="9" t="str">
        <f>[2]CubeValue!B311</f>
        <v>Eigendur hlutdeildarskírteina og hlutabréfa / Owners of investment fund shares and equities</v>
      </c>
      <c r="B301" s="29" vm="506">
        <v>439106.84209984157</v>
      </c>
      <c r="C301" s="29" vm="506">
        <v>439106.84209984157</v>
      </c>
      <c r="D301" s="29" vm="1917">
        <v>414778.29657050472</v>
      </c>
      <c r="E301" s="30"/>
      <c r="F301" s="29">
        <v>13323.166543581348</v>
      </c>
      <c r="G301" s="29">
        <v>-24328.545529336843</v>
      </c>
      <c r="H301" s="30"/>
      <c r="I301" s="29">
        <v>35521.296591686143</v>
      </c>
      <c r="J301" s="29">
        <v>8889.0256563188159</v>
      </c>
    </row>
    <row r="302" spans="1:10" x14ac:dyDescent="0.35">
      <c r="A302" s="11" t="str">
        <f>[2]CubeValue!B312</f>
        <v>Innlendir aðilar /Residents</v>
      </c>
      <c r="B302" s="29" vm="507">
        <v>435150.18503606482</v>
      </c>
      <c r="C302" s="29" vm="507">
        <v>435150.18503606482</v>
      </c>
      <c r="D302" s="29" vm="1918">
        <v>410827.41434365674</v>
      </c>
      <c r="E302" s="30"/>
      <c r="F302" s="29">
        <v>13214.320406280982</v>
      </c>
      <c r="G302" s="29">
        <v>-24322.770692408085</v>
      </c>
      <c r="H302" s="30"/>
      <c r="I302" s="29">
        <v>34524.852451386163</v>
      </c>
      <c r="J302" s="29">
        <v>8916.5802734708413</v>
      </c>
    </row>
    <row r="303" spans="1:10" x14ac:dyDescent="0.35">
      <c r="A303" s="12" t="str">
        <f>[2]CubeValue!B313</f>
        <v>Atvinnufyrirtæki / Non-financial companies</v>
      </c>
      <c r="B303" s="29" vm="508">
        <v>23477.782812746871</v>
      </c>
      <c r="C303" s="29" vm="508">
        <v>23477.782812746871</v>
      </c>
      <c r="D303" s="29" vm="1919">
        <v>24411.35341461049</v>
      </c>
      <c r="E303" s="30"/>
      <c r="F303" s="29">
        <v>2131.4913254089988</v>
      </c>
      <c r="G303" s="29">
        <v>933.57060186361923</v>
      </c>
      <c r="H303" s="30"/>
      <c r="I303" s="29">
        <v>-10958.533767897996</v>
      </c>
      <c r="J303" s="29">
        <v>2832.5062685074954</v>
      </c>
    </row>
    <row r="304" spans="1:10" x14ac:dyDescent="0.35">
      <c r="A304" s="12" t="str">
        <f>[2]CubeValue!B315</f>
        <v>Fjármálageiri / Financial companies</v>
      </c>
      <c r="B304" s="29" vm="509">
        <v>394927.19108468021</v>
      </c>
      <c r="C304" s="29" vm="509">
        <v>394927.19108468021</v>
      </c>
      <c r="D304" s="29" vm="1920">
        <v>369716.97705208662</v>
      </c>
      <c r="E304" s="30"/>
      <c r="F304" s="29">
        <v>9949.3690022723167</v>
      </c>
      <c r="G304" s="29">
        <v>-25210.214032593591</v>
      </c>
      <c r="H304" s="30"/>
      <c r="I304" s="29">
        <v>44617.709361184156</v>
      </c>
      <c r="J304" s="29">
        <v>5966.0187971036648</v>
      </c>
    </row>
    <row r="305" spans="1:10" x14ac:dyDescent="0.35">
      <c r="A305" s="18" t="str">
        <f>[2]CubeValue!B316</f>
        <v>Innlánsstofnanir / Deposit money banks</v>
      </c>
      <c r="B305" s="15" vm="510">
        <v>10082.024815164294</v>
      </c>
      <c r="C305" s="15" vm="510">
        <v>10082.024815164294</v>
      </c>
      <c r="D305" s="15" vm="1921">
        <v>10076.451646208003</v>
      </c>
      <c r="E305" s="16"/>
      <c r="F305" s="15">
        <v>175.63853509999535</v>
      </c>
      <c r="G305" s="15">
        <v>-5.5731689562908286</v>
      </c>
      <c r="H305" s="16"/>
      <c r="I305" s="15">
        <v>-843.24898369999937</v>
      </c>
      <c r="J305" s="15">
        <v>-4296.2816281119976</v>
      </c>
    </row>
    <row r="306" spans="1:10" x14ac:dyDescent="0.35">
      <c r="A306" s="18" t="str">
        <f>[2]CubeValue!B317</f>
        <v>Innlánsstofnanir í slitameðferð / Deposit money banks in winding-up proceedings or composition of creditors negotiations</v>
      </c>
      <c r="B306" s="15">
        <v>0</v>
      </c>
      <c r="C306" s="15">
        <v>0</v>
      </c>
      <c r="D306" s="15">
        <v>0</v>
      </c>
      <c r="E306" s="16"/>
      <c r="F306" s="15">
        <v>0</v>
      </c>
      <c r="G306" s="15">
        <v>0</v>
      </c>
      <c r="H306" s="16"/>
      <c r="I306" s="15">
        <v>0</v>
      </c>
      <c r="J306" s="15">
        <v>0</v>
      </c>
    </row>
    <row r="307" spans="1:10" x14ac:dyDescent="0.35">
      <c r="A307" s="18" t="str">
        <f>[2]CubeValue!B318</f>
        <v>Peningamarkaðssjóðir / Money market funds (MMF)</v>
      </c>
      <c r="B307" s="15">
        <v>0</v>
      </c>
      <c r="C307" s="15">
        <v>0</v>
      </c>
      <c r="D307" s="15">
        <v>0</v>
      </c>
      <c r="E307" s="16"/>
      <c r="F307" s="15">
        <v>0</v>
      </c>
      <c r="G307" s="15">
        <v>0</v>
      </c>
      <c r="H307" s="16"/>
      <c r="I307" s="15">
        <v>0</v>
      </c>
      <c r="J307" s="15">
        <v>0</v>
      </c>
    </row>
    <row r="308" spans="1:10" x14ac:dyDescent="0.35">
      <c r="A308" s="18" t="str">
        <f>[2]CubeValue!B319</f>
        <v>Aðrir verðbréfa- og fjárfestingarsjóðir / Other mutual and investment funds (other than MMF)</v>
      </c>
      <c r="B308" s="15" vm="511">
        <v>32816.790342000008</v>
      </c>
      <c r="C308" s="15" vm="511">
        <v>32816.790342000008</v>
      </c>
      <c r="D308" s="15" vm="1922">
        <v>33418.660545399995</v>
      </c>
      <c r="E308" s="16"/>
      <c r="F308" s="15">
        <v>2307.2390379999924</v>
      </c>
      <c r="G308" s="15">
        <v>601.87020339998708</v>
      </c>
      <c r="H308" s="16"/>
      <c r="I308" s="15">
        <v>2678.3231810000034</v>
      </c>
      <c r="J308" s="15">
        <v>5908.7277503999976</v>
      </c>
    </row>
    <row r="309" spans="1:10" x14ac:dyDescent="0.35">
      <c r="A309" s="18" t="str">
        <f>[2]CubeValue!B320</f>
        <v>Önnur fjármálafyrirtæki / Other financial intermediaries</v>
      </c>
      <c r="B309" s="15" vm="512">
        <v>8165.4479536623348</v>
      </c>
      <c r="C309" s="15" vm="512">
        <v>8165.4479536623348</v>
      </c>
      <c r="D309" s="15" vm="1923">
        <v>8089.800246742876</v>
      </c>
      <c r="E309" s="16"/>
      <c r="F309" s="15">
        <v>26.345616034199338</v>
      </c>
      <c r="G309" s="15">
        <v>-75.647706919458869</v>
      </c>
      <c r="H309" s="16"/>
      <c r="I309" s="15">
        <v>4282.7010753923996</v>
      </c>
      <c r="J309" s="15">
        <v>1278.999802250476</v>
      </c>
    </row>
    <row r="310" spans="1:10" x14ac:dyDescent="0.35">
      <c r="A310" s="18" t="str">
        <f>[2]CubeValue!B321</f>
        <v>Önnur fjármálafyrirtæki í slitameðferð / Other financial intermediaries in winding-up proceedings or composition of creditors negotiations</v>
      </c>
      <c r="B310" s="15" vm="513">
        <v>41.149816000000001</v>
      </c>
      <c r="C310" s="15" vm="513">
        <v>41.149816000000001</v>
      </c>
      <c r="D310" s="15">
        <v>0</v>
      </c>
      <c r="E310" s="16"/>
      <c r="F310" s="15">
        <v>0</v>
      </c>
      <c r="G310" s="15">
        <v>-41.149816000000001</v>
      </c>
      <c r="H310" s="16"/>
      <c r="I310" s="15">
        <v>63.585999999999999</v>
      </c>
      <c r="J310" s="15">
        <v>-127.17</v>
      </c>
    </row>
    <row r="311" spans="1:10" x14ac:dyDescent="0.35">
      <c r="A311" s="18" t="str">
        <f>[2]CubeValue!B322</f>
        <v>Fjármálaleg hliðarstarfsemi / Financial auxiliaries</v>
      </c>
      <c r="B311" s="15" vm="514">
        <v>3848.6737262679449</v>
      </c>
      <c r="C311" s="15" vm="514">
        <v>3848.6737262679449</v>
      </c>
      <c r="D311" s="15" vm="1924">
        <v>1625.5983876096416</v>
      </c>
      <c r="E311" s="16"/>
      <c r="F311" s="15">
        <v>219.20448593798983</v>
      </c>
      <c r="G311" s="15">
        <v>-2223.0753386583033</v>
      </c>
      <c r="H311" s="16"/>
      <c r="I311" s="15">
        <v>921.64389924177976</v>
      </c>
      <c r="J311" s="15">
        <v>-1845.8265810689986</v>
      </c>
    </row>
    <row r="312" spans="1:10" x14ac:dyDescent="0.35">
      <c r="A312" s="18" t="str">
        <f>[2]CubeValue!B323</f>
        <v>Innbyrðis fjármálastarfsemi / Captive financial institutions and money lenders</v>
      </c>
      <c r="B312" s="15" vm="515">
        <v>44099.47354547587</v>
      </c>
      <c r="C312" s="15" vm="515">
        <v>44099.47354547587</v>
      </c>
      <c r="D312" s="15" vm="1925">
        <v>44490.899311182839</v>
      </c>
      <c r="E312" s="16"/>
      <c r="F312" s="15">
        <v>4689.9703608000054</v>
      </c>
      <c r="G312" s="15">
        <v>391.42576570696838</v>
      </c>
      <c r="H312" s="16"/>
      <c r="I312" s="15">
        <v>11614.932600400007</v>
      </c>
      <c r="J312" s="15">
        <v>3871.82844772096</v>
      </c>
    </row>
    <row r="313" spans="1:10" x14ac:dyDescent="0.35">
      <c r="A313" s="18" t="str">
        <f>[2]CubeValue!B324</f>
        <v>Vátryggingarfélög / Insurance companies</v>
      </c>
      <c r="B313" s="15" vm="516">
        <v>16123.759068080701</v>
      </c>
      <c r="C313" s="15" vm="516">
        <v>16123.759068080701</v>
      </c>
      <c r="D313" s="15" vm="1926">
        <v>16385.637842851796</v>
      </c>
      <c r="E313" s="16"/>
      <c r="F313" s="15">
        <v>577.31873279999854</v>
      </c>
      <c r="G313" s="15">
        <v>261.87877477109578</v>
      </c>
      <c r="H313" s="16"/>
      <c r="I313" s="15">
        <v>1103.5027987499961</v>
      </c>
      <c r="J313" s="15">
        <v>804.41465852179681</v>
      </c>
    </row>
    <row r="314" spans="1:10" x14ac:dyDescent="0.35">
      <c r="A314" s="18" t="str">
        <f>[2]CubeValue!B325</f>
        <v>Lífeyrissjóðir / Pension funds</v>
      </c>
      <c r="B314" s="15" vm="517">
        <v>279749.87181802891</v>
      </c>
      <c r="C314" s="15" vm="517">
        <v>279749.87181802891</v>
      </c>
      <c r="D314" s="15" vm="1927">
        <v>255629.92907209133</v>
      </c>
      <c r="E314" s="16"/>
      <c r="F314" s="15">
        <v>1953.6522336000053</v>
      </c>
      <c r="G314" s="15">
        <v>-24119.942745937587</v>
      </c>
      <c r="H314" s="16"/>
      <c r="I314" s="15">
        <v>24796.268790100061</v>
      </c>
      <c r="J314" s="15">
        <v>371.32634739132482</v>
      </c>
    </row>
    <row r="315" spans="1:10" x14ac:dyDescent="0.35">
      <c r="A315" s="12" t="str">
        <f>[2]CubeValue!B326</f>
        <v>Hið opinbera / General government</v>
      </c>
      <c r="B315" s="29" vm="518">
        <v>2331.986038947101</v>
      </c>
      <c r="C315" s="29" vm="518">
        <v>2331.986038947101</v>
      </c>
      <c r="D315" s="29" vm="1928">
        <v>2386.8995914102002</v>
      </c>
      <c r="E315" s="30"/>
      <c r="F315" s="29">
        <v>26.628488999999718</v>
      </c>
      <c r="G315" s="29">
        <v>54.913552463099222</v>
      </c>
      <c r="H315" s="30"/>
      <c r="I315" s="29">
        <v>794.74858399999948</v>
      </c>
      <c r="J315" s="29">
        <v>-514.92301758979966</v>
      </c>
    </row>
    <row r="316" spans="1:10" x14ac:dyDescent="0.35">
      <c r="A316" s="18" t="str">
        <f>[2]CubeValue!B327</f>
        <v>Ríkissjóður / Treasury and govt. Institutions</v>
      </c>
      <c r="B316" s="15" vm="519">
        <v>1005.128579947101</v>
      </c>
      <c r="C316" s="15" vm="519">
        <v>1005.128579947101</v>
      </c>
      <c r="D316" s="15" vm="1929">
        <v>1050.0328094101999</v>
      </c>
      <c r="E316" s="16"/>
      <c r="F316" s="15">
        <v>16.606944999999996</v>
      </c>
      <c r="G316" s="15">
        <v>44.904229463098886</v>
      </c>
      <c r="H316" s="16"/>
      <c r="I316" s="15">
        <v>871.08396799999991</v>
      </c>
      <c r="J316" s="15">
        <v>-588.46315858980006</v>
      </c>
    </row>
    <row r="317" spans="1:10" x14ac:dyDescent="0.35">
      <c r="A317" s="18" t="str">
        <f>[2]CubeValue!B328</f>
        <v>Sveitarfélög / Municipalities</v>
      </c>
      <c r="B317" s="15" vm="520">
        <v>1326.8574590000001</v>
      </c>
      <c r="C317" s="15" vm="520">
        <v>1326.8574590000001</v>
      </c>
      <c r="D317" s="15" vm="1930">
        <v>1336.8667819999998</v>
      </c>
      <c r="E317" s="16"/>
      <c r="F317" s="15">
        <v>10.021543999999722</v>
      </c>
      <c r="G317" s="15">
        <v>10.009322999999767</v>
      </c>
      <c r="H317" s="16"/>
      <c r="I317" s="15">
        <v>-76.335384000000204</v>
      </c>
      <c r="J317" s="15">
        <v>73.540140999999949</v>
      </c>
    </row>
    <row r="318" spans="1:10" x14ac:dyDescent="0.35">
      <c r="A318" s="12" t="str">
        <f>[2]CubeValue!B329</f>
        <v>Heimili / Households</v>
      </c>
      <c r="B318" s="29" vm="521">
        <v>10709.49288387782</v>
      </c>
      <c r="C318" s="29" vm="521">
        <v>10709.49288387782</v>
      </c>
      <c r="D318" s="29" vm="1931">
        <v>11059.446678685208</v>
      </c>
      <c r="E318" s="30"/>
      <c r="F318" s="29">
        <v>1138.1633436000011</v>
      </c>
      <c r="G318" s="29">
        <v>349.95379480738848</v>
      </c>
      <c r="H318" s="30"/>
      <c r="I318" s="29">
        <v>-1198.936349900001</v>
      </c>
      <c r="J318" s="29">
        <v>-37.140065414792844</v>
      </c>
    </row>
    <row r="319" spans="1:10" x14ac:dyDescent="0.35">
      <c r="A319" s="12" t="str">
        <f>[2]CubeValue!B330</f>
        <v>Félagasamtök sem þjóna heimilum / Non-profit institutions serving households (NPISH)</v>
      </c>
      <c r="B319" s="29" vm="522">
        <v>281.84672547875198</v>
      </c>
      <c r="C319" s="29" vm="522">
        <v>281.84672547875198</v>
      </c>
      <c r="D319" s="29" vm="1932">
        <v>284.23527674571</v>
      </c>
      <c r="E319" s="30"/>
      <c r="F319" s="29">
        <v>-40.541302000000059</v>
      </c>
      <c r="G319" s="29">
        <v>2.388551266958018</v>
      </c>
      <c r="H319" s="30"/>
      <c r="I319" s="29">
        <v>34.29548699999998</v>
      </c>
      <c r="J319" s="29">
        <v>37.057803745710004</v>
      </c>
    </row>
    <row r="320" spans="1:10" x14ac:dyDescent="0.35">
      <c r="A320" s="12" t="str">
        <f>[2]CubeValue!B331</f>
        <v>Erlendir aðilar / Non-residents</v>
      </c>
      <c r="B320" s="29" vm="523">
        <v>3956.6570637770087</v>
      </c>
      <c r="C320" s="29" vm="523">
        <v>3956.6570637770087</v>
      </c>
      <c r="D320" s="29" vm="1933">
        <v>3950.8822268479289</v>
      </c>
      <c r="E320" s="30"/>
      <c r="F320" s="29">
        <v>108.84613729999955</v>
      </c>
      <c r="G320" s="29">
        <v>-5.7748369290798109</v>
      </c>
      <c r="H320" s="30"/>
      <c r="I320" s="29">
        <v>996.44414029999962</v>
      </c>
      <c r="J320" s="29">
        <v>-27.554617152070932</v>
      </c>
    </row>
    <row r="321" spans="1:10" x14ac:dyDescent="0.35">
      <c r="A321" s="45" t="str">
        <f>[2]CubeValue!B332</f>
        <v>Óflokkað / Unclassified</v>
      </c>
      <c r="B321" s="29" vm="524">
        <v>3421.885490333947</v>
      </c>
      <c r="C321" s="29" vm="524">
        <v>3421.885490333947</v>
      </c>
      <c r="D321" s="29" vm="1934">
        <v>2968.5023301186143</v>
      </c>
      <c r="E321" s="30"/>
      <c r="F321" s="29">
        <v>9.2095480000002681</v>
      </c>
      <c r="G321" s="29">
        <v>-453.38316021533274</v>
      </c>
      <c r="H321" s="30"/>
      <c r="I321" s="29">
        <v>1235.569137</v>
      </c>
      <c r="J321" s="29">
        <v>633.06048711861422</v>
      </c>
    </row>
    <row r="322" spans="1:10" x14ac:dyDescent="0.35">
      <c r="A322" s="26" t="s">
        <v>87</v>
      </c>
      <c r="B322" s="15"/>
      <c r="C322" s="15"/>
      <c r="D322" s="15"/>
      <c r="E322" s="16"/>
      <c r="F322" s="15"/>
      <c r="G322" s="15"/>
      <c r="H322" s="16"/>
      <c r="I322" s="15"/>
      <c r="J322" s="15"/>
    </row>
    <row r="323" spans="1:10" x14ac:dyDescent="0.35">
      <c r="A323" s="27" t="s">
        <v>88</v>
      </c>
      <c r="B323" s="15"/>
      <c r="C323" s="15"/>
      <c r="D323" s="15"/>
      <c r="E323" s="16"/>
      <c r="F323" s="15"/>
      <c r="G323" s="15"/>
      <c r="H323" s="16"/>
      <c r="I323" s="15"/>
      <c r="J323" s="15"/>
    </row>
    <row r="324" spans="1:10" x14ac:dyDescent="0.35">
      <c r="A324" s="9"/>
      <c r="B324" s="15"/>
      <c r="C324" s="15"/>
      <c r="D324" s="15"/>
      <c r="E324" s="16"/>
      <c r="F324" s="15"/>
      <c r="G324" s="15"/>
      <c r="H324" s="16"/>
      <c r="I324" s="15"/>
      <c r="J324" s="15"/>
    </row>
    <row r="325" spans="1:10" x14ac:dyDescent="0.35">
      <c r="A325" s="9"/>
      <c r="B325" s="15"/>
      <c r="C325" s="15"/>
      <c r="D325" s="15"/>
      <c r="E325" s="16"/>
      <c r="F325" s="15"/>
      <c r="G325" s="15"/>
      <c r="H325" s="16"/>
      <c r="I325" s="15"/>
      <c r="J325" s="15"/>
    </row>
  </sheetData>
  <mergeCells count="3">
    <mergeCell ref="B7:D7"/>
    <mergeCell ref="F7:J7"/>
    <mergeCell ref="F8:G8"/>
  </mergeCells>
  <hyperlinks>
    <hyperlink ref="J4" r:id="rId1" xr:uid="{CD9EFDAC-DED7-407D-9822-8566C57037C8}"/>
    <hyperlink ref="I4" r:id="rId2" xr:uid="{41B12351-5918-4C68-B333-C7E1906ED4DF}"/>
  </hyperlinks>
  <pageMargins left="0.7" right="0.7" top="0.75" bottom="0.75" header="0.3" footer="0.3"/>
  <pageSetup paperSize="9" orientation="portrait"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74B355-7F9C-47EE-8773-0A564B934D4B}">
  <dimension ref="A1:K325"/>
  <sheetViews>
    <sheetView workbookViewId="0"/>
  </sheetViews>
  <sheetFormatPr defaultRowHeight="14.5" x14ac:dyDescent="0.35"/>
  <cols>
    <col min="1" max="1" width="86.1796875" customWidth="1"/>
    <col min="4" max="4" width="10.54296875" customWidth="1"/>
    <col min="5" max="5" width="1.81640625" customWidth="1"/>
    <col min="6" max="6" width="11.1796875" customWidth="1"/>
    <col min="7" max="7" width="11.453125" customWidth="1"/>
    <col min="8" max="8" width="1.453125" customWidth="1"/>
  </cols>
  <sheetData>
    <row r="1" spans="1:11" ht="14.25" customHeight="1" x14ac:dyDescent="0.35">
      <c r="A1" s="1" t="s">
        <v>0</v>
      </c>
      <c r="B1" s="2"/>
      <c r="C1" s="2"/>
      <c r="D1" s="2"/>
      <c r="E1" s="2"/>
      <c r="F1" s="2"/>
      <c r="G1" s="2"/>
      <c r="H1" s="2"/>
      <c r="I1" s="2"/>
      <c r="J1" s="3" t="s">
        <v>102</v>
      </c>
      <c r="K1" s="2"/>
    </row>
    <row r="2" spans="1:11" ht="14.25" customHeight="1" x14ac:dyDescent="0.35">
      <c r="A2" s="4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 ht="14.25" customHeight="1" x14ac:dyDescent="0.35">
      <c r="A3" s="2"/>
      <c r="B3" s="2"/>
      <c r="C3" s="2"/>
      <c r="D3" s="2"/>
      <c r="E3" s="2"/>
      <c r="F3" s="2"/>
      <c r="G3" s="2"/>
      <c r="H3" s="2"/>
      <c r="I3" s="4"/>
      <c r="J3" s="4"/>
      <c r="K3" s="2"/>
    </row>
    <row r="4" spans="1:11" ht="15" customHeight="1" x14ac:dyDescent="0.35">
      <c r="A4" s="5" t="s">
        <v>2</v>
      </c>
      <c r="B4" s="2"/>
      <c r="C4" s="2"/>
      <c r="D4" s="2"/>
      <c r="E4" s="2"/>
      <c r="F4" s="2"/>
      <c r="G4" s="2"/>
      <c r="H4" s="2"/>
      <c r="I4" s="6" t="s">
        <v>3</v>
      </c>
      <c r="J4" s="7" t="s">
        <v>4</v>
      </c>
      <c r="K4" s="2"/>
    </row>
    <row r="5" spans="1:11" ht="14.25" customHeight="1" x14ac:dyDescent="0.35">
      <c r="A5" s="2"/>
      <c r="B5" s="8"/>
      <c r="C5" s="8"/>
      <c r="D5" s="8"/>
      <c r="E5" s="2"/>
      <c r="F5" s="2"/>
      <c r="G5" s="2"/>
      <c r="H5" s="2"/>
      <c r="I5" s="2"/>
      <c r="J5" s="2"/>
      <c r="K5" s="2"/>
    </row>
    <row r="6" spans="1:11" ht="44.25" customHeight="1" x14ac:dyDescent="0.35">
      <c r="A6" s="5" t="str">
        <f>+[3]CubeValue!B6</f>
        <v>Efnahagsyfirlit skuldabréfasjóða / Balance sheet of bond funds</v>
      </c>
      <c r="B6" s="1"/>
      <c r="C6" s="1"/>
      <c r="D6" s="1"/>
      <c r="E6" s="1"/>
      <c r="F6" s="1"/>
      <c r="G6" s="1"/>
      <c r="H6" s="1"/>
      <c r="I6" s="1"/>
      <c r="J6" s="1"/>
      <c r="K6" s="2"/>
    </row>
    <row r="7" spans="1:11" ht="14.25" customHeight="1" x14ac:dyDescent="0.35">
      <c r="A7" s="1"/>
      <c r="B7" s="49" t="s">
        <v>5</v>
      </c>
      <c r="C7" s="50"/>
      <c r="D7" s="50"/>
      <c r="E7" s="1"/>
      <c r="F7" s="49" t="s">
        <v>6</v>
      </c>
      <c r="G7" s="50"/>
      <c r="H7" s="50"/>
      <c r="I7" s="50"/>
      <c r="J7" s="50"/>
      <c r="K7" s="2"/>
    </row>
    <row r="8" spans="1:11" ht="14.25" customHeight="1" x14ac:dyDescent="0.35">
      <c r="A8" s="1"/>
      <c r="B8" s="40" t="s">
        <v>7</v>
      </c>
      <c r="C8" s="40">
        <v>45657</v>
      </c>
      <c r="D8" s="40">
        <v>45688</v>
      </c>
      <c r="E8" s="41"/>
      <c r="F8" s="48" t="s">
        <v>103</v>
      </c>
      <c r="G8" s="48"/>
      <c r="H8" s="41"/>
      <c r="I8" s="42" t="s">
        <v>104</v>
      </c>
      <c r="J8" s="42" t="s">
        <v>105</v>
      </c>
      <c r="K8" s="2"/>
    </row>
    <row r="9" spans="1:11" ht="14.25" customHeight="1" x14ac:dyDescent="0.35">
      <c r="A9" s="1" t="s">
        <v>8</v>
      </c>
      <c r="B9" s="43">
        <v>2024</v>
      </c>
      <c r="C9" s="43">
        <v>2024</v>
      </c>
      <c r="D9" s="43">
        <v>2024</v>
      </c>
      <c r="E9" s="43"/>
      <c r="F9" s="43">
        <v>2024</v>
      </c>
      <c r="G9" s="43">
        <v>2025</v>
      </c>
      <c r="H9" s="43"/>
      <c r="I9" s="44" t="s">
        <v>105</v>
      </c>
      <c r="J9" s="44" t="s">
        <v>106</v>
      </c>
      <c r="K9" s="2"/>
    </row>
    <row r="10" spans="1:11" x14ac:dyDescent="0.35">
      <c r="A10" s="9" t="s">
        <v>13</v>
      </c>
      <c r="B10" s="29" vm="1020">
        <v>517174.91538409604</v>
      </c>
      <c r="C10" s="29" vm="1020">
        <v>517174.91538409604</v>
      </c>
      <c r="D10" s="29" vm="1935">
        <v>517144.55203238514</v>
      </c>
      <c r="E10" s="30"/>
      <c r="F10" s="29">
        <v>8460.2590569203603</v>
      </c>
      <c r="G10" s="29">
        <v>-30.363351710897405</v>
      </c>
      <c r="H10" s="30"/>
      <c r="I10" s="29">
        <v>-665.02923111029668</v>
      </c>
      <c r="J10" s="29">
        <v>39131.085778314155</v>
      </c>
    </row>
    <row r="11" spans="1:11" x14ac:dyDescent="0.35">
      <c r="A11" s="10" t="s">
        <v>14</v>
      </c>
      <c r="B11" s="29" vm="1021">
        <v>517174.91538409598</v>
      </c>
      <c r="C11" s="29" vm="1021">
        <v>517174.91538409598</v>
      </c>
      <c r="D11" s="29" vm="1936">
        <v>517144.55203238531</v>
      </c>
      <c r="E11" s="30"/>
      <c r="F11" s="29">
        <v>8460.2590569203603</v>
      </c>
      <c r="G11" s="29">
        <v>-30.363351710664574</v>
      </c>
      <c r="H11" s="30"/>
      <c r="I11" s="29">
        <v>-665.02923111023847</v>
      </c>
      <c r="J11" s="29">
        <v>39269.025107314286</v>
      </c>
    </row>
    <row r="12" spans="1:11" x14ac:dyDescent="0.35">
      <c r="A12" s="11" t="s">
        <v>9</v>
      </c>
      <c r="B12" s="29" vm="1022">
        <v>10779.970249713544</v>
      </c>
      <c r="C12" s="29" vm="1022">
        <v>10779.970249713544</v>
      </c>
      <c r="D12" s="29" vm="1937">
        <v>11090.704375947131</v>
      </c>
      <c r="E12" s="30"/>
      <c r="F12" s="29">
        <v>-6.4985964596926351</v>
      </c>
      <c r="G12" s="29">
        <v>310.73412623358672</v>
      </c>
      <c r="H12" s="30"/>
      <c r="I12" s="29">
        <v>-738.74806408989571</v>
      </c>
      <c r="J12" s="29">
        <v>1205.9140218562261</v>
      </c>
    </row>
    <row r="13" spans="1:11" s="31" customFormat="1" x14ac:dyDescent="0.35">
      <c r="A13" s="12" t="s">
        <v>10</v>
      </c>
      <c r="B13" s="29" vm="1023">
        <v>9450.6002497135396</v>
      </c>
      <c r="C13" s="29" vm="1023">
        <v>9450.6002497135396</v>
      </c>
      <c r="D13" s="29" vm="1938">
        <v>9614.5373759471295</v>
      </c>
      <c r="E13" s="30"/>
      <c r="F13" s="29">
        <v>-1430.1402084596975</v>
      </c>
      <c r="G13" s="29">
        <v>163.93712623358988</v>
      </c>
      <c r="H13" s="30"/>
      <c r="I13" s="29">
        <v>-1032.0757250898978</v>
      </c>
      <c r="J13" s="29">
        <v>2463.7643978562282</v>
      </c>
    </row>
    <row r="14" spans="1:11" s="31" customFormat="1" x14ac:dyDescent="0.35">
      <c r="A14" s="13" t="s">
        <v>15</v>
      </c>
      <c r="B14" s="29" vm="1024">
        <v>8117.1432467135401</v>
      </c>
      <c r="C14" s="29" vm="1024">
        <v>8117.1432467135401</v>
      </c>
      <c r="D14" s="29" vm="1939">
        <v>8102.3787839471288</v>
      </c>
      <c r="E14" s="30"/>
      <c r="F14" s="29">
        <v>-1094.1911396596997</v>
      </c>
      <c r="G14" s="29">
        <v>-14.76446276641127</v>
      </c>
      <c r="H14" s="30"/>
      <c r="I14" s="29">
        <v>-1281.1093105898963</v>
      </c>
      <c r="J14" s="29">
        <v>2098.0276600562274</v>
      </c>
    </row>
    <row r="15" spans="1:11" x14ac:dyDescent="0.35">
      <c r="A15" s="14" t="s">
        <v>16</v>
      </c>
      <c r="B15" s="15" vm="1025">
        <v>8117.1432467135401</v>
      </c>
      <c r="C15" s="15" vm="1025">
        <v>8117.1432467135401</v>
      </c>
      <c r="D15" s="15" vm="1940">
        <v>8102.3787839471288</v>
      </c>
      <c r="E15" s="16"/>
      <c r="F15" s="15">
        <v>-1094.1911396597006</v>
      </c>
      <c r="G15" s="15">
        <v>-14.76446276641127</v>
      </c>
      <c r="H15" s="16"/>
      <c r="I15" s="15">
        <v>-1281.6043105898971</v>
      </c>
      <c r="J15" s="15">
        <v>2098.5226600562282</v>
      </c>
    </row>
    <row r="16" spans="1:11" x14ac:dyDescent="0.35">
      <c r="A16" s="14" t="s">
        <v>17</v>
      </c>
      <c r="B16" s="15">
        <v>0</v>
      </c>
      <c r="C16" s="15">
        <v>0</v>
      </c>
      <c r="D16" s="15">
        <v>0</v>
      </c>
      <c r="E16" s="16"/>
      <c r="F16" s="15">
        <v>0</v>
      </c>
      <c r="G16" s="15">
        <v>0</v>
      </c>
      <c r="H16" s="16"/>
      <c r="I16" s="15">
        <v>0.495</v>
      </c>
      <c r="J16" s="15">
        <v>-0.495</v>
      </c>
    </row>
    <row r="17" spans="1:10" x14ac:dyDescent="0.35">
      <c r="A17" s="13" t="s">
        <v>18</v>
      </c>
      <c r="B17" s="29" vm="1026">
        <v>1333.457003</v>
      </c>
      <c r="C17" s="29" vm="1026">
        <v>1333.457003</v>
      </c>
      <c r="D17" s="29" vm="1941">
        <v>1512.158592</v>
      </c>
      <c r="E17" s="30"/>
      <c r="F17" s="29">
        <v>-335.94906880000008</v>
      </c>
      <c r="G17" s="29">
        <v>178.70158900000001</v>
      </c>
      <c r="H17" s="30"/>
      <c r="I17" s="29">
        <v>249.03358549999962</v>
      </c>
      <c r="J17" s="29">
        <v>365.73673780000036</v>
      </c>
    </row>
    <row r="18" spans="1:10" x14ac:dyDescent="0.35">
      <c r="A18" s="14" t="s">
        <v>16</v>
      </c>
      <c r="B18" s="15" vm="1027">
        <v>1333.457003</v>
      </c>
      <c r="C18" s="15" vm="1027">
        <v>1333.457003</v>
      </c>
      <c r="D18" s="15" vm="1942">
        <v>1512.158592</v>
      </c>
      <c r="E18" s="16"/>
      <c r="F18" s="15">
        <v>-335.94906880000008</v>
      </c>
      <c r="G18" s="15">
        <v>178.70158900000001</v>
      </c>
      <c r="H18" s="16"/>
      <c r="I18" s="15">
        <v>249.03358549999962</v>
      </c>
      <c r="J18" s="15">
        <v>365.73673780000036</v>
      </c>
    </row>
    <row r="19" spans="1:10" x14ac:dyDescent="0.35">
      <c r="A19" s="14" t="s">
        <v>17</v>
      </c>
      <c r="B19" s="15">
        <v>0</v>
      </c>
      <c r="C19" s="15">
        <v>0</v>
      </c>
      <c r="D19" s="15">
        <v>0</v>
      </c>
      <c r="E19" s="16"/>
      <c r="F19" s="15">
        <v>0</v>
      </c>
      <c r="G19" s="15">
        <v>0</v>
      </c>
      <c r="H19" s="16"/>
      <c r="I19" s="15">
        <v>0</v>
      </c>
      <c r="J19" s="15">
        <v>0</v>
      </c>
    </row>
    <row r="20" spans="1:10" x14ac:dyDescent="0.35">
      <c r="A20" s="12" t="s">
        <v>11</v>
      </c>
      <c r="B20" s="29" vm="1028">
        <v>1329.37</v>
      </c>
      <c r="C20" s="29" vm="1028">
        <v>1329.37</v>
      </c>
      <c r="D20" s="29" vm="1943">
        <v>1476.1669999999999</v>
      </c>
      <c r="E20" s="30"/>
      <c r="F20" s="29">
        <v>1423.6416120000004</v>
      </c>
      <c r="G20" s="29">
        <v>146.79700000000003</v>
      </c>
      <c r="H20" s="30"/>
      <c r="I20" s="29">
        <v>293.32766100000026</v>
      </c>
      <c r="J20" s="29">
        <v>-1257.8503760000003</v>
      </c>
    </row>
    <row r="21" spans="1:10" s="31" customFormat="1" x14ac:dyDescent="0.35">
      <c r="A21" s="13" t="s">
        <v>19</v>
      </c>
      <c r="B21" s="29">
        <v>0</v>
      </c>
      <c r="C21" s="29">
        <v>0</v>
      </c>
      <c r="D21" s="29">
        <v>0</v>
      </c>
      <c r="E21" s="30"/>
      <c r="F21" s="29">
        <v>0</v>
      </c>
      <c r="G21" s="29">
        <v>0</v>
      </c>
      <c r="H21" s="30"/>
      <c r="I21" s="29">
        <v>0</v>
      </c>
      <c r="J21" s="29">
        <v>0</v>
      </c>
    </row>
    <row r="22" spans="1:10" x14ac:dyDescent="0.35">
      <c r="A22" s="14" t="s">
        <v>16</v>
      </c>
      <c r="B22" s="15">
        <v>0</v>
      </c>
      <c r="C22" s="15">
        <v>0</v>
      </c>
      <c r="D22" s="15">
        <v>0</v>
      </c>
      <c r="E22" s="16"/>
      <c r="F22" s="15">
        <v>0</v>
      </c>
      <c r="G22" s="15">
        <v>0</v>
      </c>
      <c r="H22" s="16"/>
      <c r="I22" s="15">
        <v>0</v>
      </c>
      <c r="J22" s="15">
        <v>0</v>
      </c>
    </row>
    <row r="23" spans="1:10" x14ac:dyDescent="0.35">
      <c r="A23" s="14" t="s">
        <v>17</v>
      </c>
      <c r="B23" s="15">
        <v>0</v>
      </c>
      <c r="C23" s="15">
        <v>0</v>
      </c>
      <c r="D23" s="15">
        <v>0</v>
      </c>
      <c r="E23" s="16"/>
      <c r="F23" s="15">
        <v>0</v>
      </c>
      <c r="G23" s="15">
        <v>0</v>
      </c>
      <c r="H23" s="16"/>
      <c r="I23" s="15">
        <v>0</v>
      </c>
      <c r="J23" s="15">
        <v>0</v>
      </c>
    </row>
    <row r="24" spans="1:10" x14ac:dyDescent="0.35">
      <c r="A24" s="13" t="s">
        <v>20</v>
      </c>
      <c r="B24" s="29" vm="1029">
        <v>1329.37</v>
      </c>
      <c r="C24" s="29" vm="1029">
        <v>1329.37</v>
      </c>
      <c r="D24" s="29" vm="1944">
        <v>1476.1669999999999</v>
      </c>
      <c r="E24" s="30"/>
      <c r="F24" s="29">
        <v>1423.6416120000004</v>
      </c>
      <c r="G24" s="29">
        <v>146.79700000000003</v>
      </c>
      <c r="H24" s="30"/>
      <c r="I24" s="29">
        <v>293.32766100000026</v>
      </c>
      <c r="J24" s="29">
        <v>-1257.8503760000003</v>
      </c>
    </row>
    <row r="25" spans="1:10" x14ac:dyDescent="0.35">
      <c r="A25" s="14" t="s">
        <v>16</v>
      </c>
      <c r="B25" s="15" vm="1030">
        <v>1329.37</v>
      </c>
      <c r="C25" s="15" vm="1030">
        <v>1329.37</v>
      </c>
      <c r="D25" s="15" vm="1945">
        <v>1476.1669999999999</v>
      </c>
      <c r="E25" s="16"/>
      <c r="F25" s="15">
        <v>1423.6416120000004</v>
      </c>
      <c r="G25" s="15">
        <v>146.79700000000003</v>
      </c>
      <c r="H25" s="16"/>
      <c r="I25" s="15">
        <v>293.32766100000026</v>
      </c>
      <c r="J25" s="15">
        <v>-1257.8503760000003</v>
      </c>
    </row>
    <row r="26" spans="1:10" x14ac:dyDescent="0.35">
      <c r="A26" s="14" t="s">
        <v>17</v>
      </c>
      <c r="B26" s="15">
        <v>0</v>
      </c>
      <c r="C26" s="15">
        <v>0</v>
      </c>
      <c r="D26" s="15">
        <v>0</v>
      </c>
      <c r="E26" s="16"/>
      <c r="F26" s="15">
        <v>0</v>
      </c>
      <c r="G26" s="15">
        <v>0</v>
      </c>
      <c r="H26" s="16"/>
      <c r="I26" s="15">
        <v>0</v>
      </c>
      <c r="J26" s="15">
        <v>0</v>
      </c>
    </row>
    <row r="27" spans="1:10" x14ac:dyDescent="0.35">
      <c r="A27" s="11" t="s">
        <v>21</v>
      </c>
      <c r="B27" s="29" vm="1031">
        <v>299448.6760225101</v>
      </c>
      <c r="C27" s="29" vm="1031">
        <v>299448.6760225101</v>
      </c>
      <c r="D27" s="29" vm="1946">
        <v>302396.91760919028</v>
      </c>
      <c r="E27" s="30"/>
      <c r="F27" s="29">
        <v>2772.6837994001107</v>
      </c>
      <c r="G27" s="29">
        <v>2948.2415866801748</v>
      </c>
      <c r="H27" s="30"/>
      <c r="I27" s="29">
        <v>-19656.722297899949</v>
      </c>
      <c r="J27" s="29">
        <v>22660.707509090251</v>
      </c>
    </row>
    <row r="28" spans="1:10" s="31" customFormat="1" x14ac:dyDescent="0.35">
      <c r="A28" s="12" t="s">
        <v>22</v>
      </c>
      <c r="B28" s="29" vm="1032">
        <v>199349.56259959994</v>
      </c>
      <c r="C28" s="29" vm="1032">
        <v>199349.56259959994</v>
      </c>
      <c r="D28" s="29" vm="1947">
        <v>207537.50924501999</v>
      </c>
      <c r="E28" s="30"/>
      <c r="F28" s="29">
        <v>2026.2779079999309</v>
      </c>
      <c r="G28" s="29">
        <v>8187.9466454200447</v>
      </c>
      <c r="H28" s="30"/>
      <c r="I28" s="29">
        <v>-20281.360401700018</v>
      </c>
      <c r="J28" s="29">
        <v>9002.2480567200109</v>
      </c>
    </row>
    <row r="29" spans="1:10" x14ac:dyDescent="0.35">
      <c r="A29" s="14" t="s">
        <v>23</v>
      </c>
      <c r="B29" s="15" vm="1033">
        <v>165.329815</v>
      </c>
      <c r="C29" s="15" vm="1033">
        <v>165.329815</v>
      </c>
      <c r="D29" s="15" vm="1948">
        <v>167.46214500000002</v>
      </c>
      <c r="E29" s="16"/>
      <c r="F29" s="15">
        <v>49.130949999999757</v>
      </c>
      <c r="G29" s="15">
        <v>2.1323300000000245</v>
      </c>
      <c r="H29" s="16"/>
      <c r="I29" s="15">
        <v>-25210.854616000001</v>
      </c>
      <c r="J29" s="15">
        <v>-6903.6747369999985</v>
      </c>
    </row>
    <row r="30" spans="1:10" x14ac:dyDescent="0.35">
      <c r="A30" s="14" t="s">
        <v>24</v>
      </c>
      <c r="B30" s="15" vm="1034">
        <v>199184.23278459997</v>
      </c>
      <c r="C30" s="15" vm="1034">
        <v>199184.23278459997</v>
      </c>
      <c r="D30" s="15" vm="1949">
        <v>207370.04710001999</v>
      </c>
      <c r="E30" s="16"/>
      <c r="F30" s="15">
        <v>1977.1469579999975</v>
      </c>
      <c r="G30" s="15">
        <v>8185.8143154200225</v>
      </c>
      <c r="H30" s="16"/>
      <c r="I30" s="15">
        <v>4929.4942142999789</v>
      </c>
      <c r="J30" s="15">
        <v>15905.922793719976</v>
      </c>
    </row>
    <row r="31" spans="1:10" x14ac:dyDescent="0.35">
      <c r="A31" s="17" t="s">
        <v>25</v>
      </c>
      <c r="B31" s="15" vm="1035">
        <v>199184.23278459997</v>
      </c>
      <c r="C31" s="15" vm="1035">
        <v>199184.23278459997</v>
      </c>
      <c r="D31" s="15" vm="1950">
        <v>207370.04710001999</v>
      </c>
      <c r="E31" s="16"/>
      <c r="F31" s="15">
        <v>1977.1469579999975</v>
      </c>
      <c r="G31" s="15">
        <v>8185.8143154200225</v>
      </c>
      <c r="H31" s="16"/>
      <c r="I31" s="15">
        <v>4929.4942142999789</v>
      </c>
      <c r="J31" s="15">
        <v>15905.922793719976</v>
      </c>
    </row>
    <row r="32" spans="1:10" x14ac:dyDescent="0.35">
      <c r="A32" s="18" t="s">
        <v>26</v>
      </c>
      <c r="B32" s="15" vm="1036">
        <v>23350.033259999997</v>
      </c>
      <c r="C32" s="15" vm="1036">
        <v>23350.033259999997</v>
      </c>
      <c r="D32" s="15" vm="1951">
        <v>23773.077317000003</v>
      </c>
      <c r="E32" s="16"/>
      <c r="F32" s="15">
        <v>-160.77846599999975</v>
      </c>
      <c r="G32" s="15">
        <v>423.04405700000643</v>
      </c>
      <c r="H32" s="16"/>
      <c r="I32" s="15">
        <v>1465.2700099999929</v>
      </c>
      <c r="J32" s="15">
        <v>3212.4643940000096</v>
      </c>
    </row>
    <row r="33" spans="1:10" x14ac:dyDescent="0.35">
      <c r="A33" s="18" t="s">
        <v>27</v>
      </c>
      <c r="B33" s="15" vm="1037">
        <v>65170.301703000005</v>
      </c>
      <c r="C33" s="15" vm="1037">
        <v>65170.301703000005</v>
      </c>
      <c r="D33" s="15" vm="1952">
        <v>69088.049122000011</v>
      </c>
      <c r="E33" s="16"/>
      <c r="F33" s="15">
        <v>1925.4745470000053</v>
      </c>
      <c r="G33" s="15">
        <v>3917.7474190000066</v>
      </c>
      <c r="H33" s="16"/>
      <c r="I33" s="15">
        <v>-6492.79451900001</v>
      </c>
      <c r="J33" s="15">
        <v>7680.0179740000094</v>
      </c>
    </row>
    <row r="34" spans="1:10" x14ac:dyDescent="0.35">
      <c r="A34" s="19" t="s">
        <v>16</v>
      </c>
      <c r="B34" s="15" vm="1038">
        <v>49881.610369000002</v>
      </c>
      <c r="C34" s="15" vm="1038">
        <v>49881.610369000002</v>
      </c>
      <c r="D34" s="15" vm="1953">
        <v>53953.038649999995</v>
      </c>
      <c r="E34" s="16"/>
      <c r="F34" s="15">
        <v>1634.9981219999972</v>
      </c>
      <c r="G34" s="15">
        <v>4071.4282809999931</v>
      </c>
      <c r="H34" s="16"/>
      <c r="I34" s="15">
        <v>-1838.8816220000081</v>
      </c>
      <c r="J34" s="15">
        <v>2607.7678099999976</v>
      </c>
    </row>
    <row r="35" spans="1:10" x14ac:dyDescent="0.35">
      <c r="A35" s="19" t="s">
        <v>28</v>
      </c>
      <c r="B35" s="15">
        <v>0</v>
      </c>
      <c r="C35" s="15">
        <v>0</v>
      </c>
      <c r="D35" s="15">
        <v>0</v>
      </c>
      <c r="E35" s="16"/>
      <c r="F35" s="15">
        <v>0</v>
      </c>
      <c r="G35" s="15">
        <v>0</v>
      </c>
      <c r="H35" s="16"/>
      <c r="I35" s="15">
        <v>0</v>
      </c>
      <c r="J35" s="15">
        <v>0</v>
      </c>
    </row>
    <row r="36" spans="1:10" x14ac:dyDescent="0.35">
      <c r="A36" s="19" t="s">
        <v>29</v>
      </c>
      <c r="B36" s="15">
        <v>0</v>
      </c>
      <c r="C36" s="15">
        <v>0</v>
      </c>
      <c r="D36" s="15">
        <v>0</v>
      </c>
      <c r="E36" s="16"/>
      <c r="F36" s="15">
        <v>0</v>
      </c>
      <c r="G36" s="15">
        <v>0</v>
      </c>
      <c r="H36" s="16"/>
      <c r="I36" s="15">
        <v>0</v>
      </c>
      <c r="J36" s="15">
        <v>0</v>
      </c>
    </row>
    <row r="37" spans="1:10" x14ac:dyDescent="0.35">
      <c r="A37" s="19" t="s">
        <v>30</v>
      </c>
      <c r="B37" s="15" vm="1039">
        <v>4433.7416969999995</v>
      </c>
      <c r="C37" s="15" vm="1039">
        <v>4433.7416969999995</v>
      </c>
      <c r="D37" s="15" vm="1954">
        <v>4437.7860460000002</v>
      </c>
      <c r="E37" s="16"/>
      <c r="F37" s="15">
        <v>30.833978999999999</v>
      </c>
      <c r="G37" s="15">
        <v>4.0443490000006932</v>
      </c>
      <c r="H37" s="16"/>
      <c r="I37" s="15">
        <v>-334.04454699999951</v>
      </c>
      <c r="J37" s="15">
        <v>2069.5444870000001</v>
      </c>
    </row>
    <row r="38" spans="1:10" x14ac:dyDescent="0.35">
      <c r="A38" s="19" t="s">
        <v>31</v>
      </c>
      <c r="B38" s="15" vm="1040">
        <v>4309.2912269999997</v>
      </c>
      <c r="C38" s="15" vm="1040">
        <v>4309.2912269999997</v>
      </c>
      <c r="D38" s="15" vm="1955">
        <v>3468.9090429999997</v>
      </c>
      <c r="E38" s="16"/>
      <c r="F38" s="15">
        <v>19.213756000000103</v>
      </c>
      <c r="G38" s="15">
        <v>-840.38218400000005</v>
      </c>
      <c r="H38" s="16"/>
      <c r="I38" s="15">
        <v>-3858.2710970000012</v>
      </c>
      <c r="J38" s="15">
        <v>726.20875399999977</v>
      </c>
    </row>
    <row r="39" spans="1:10" x14ac:dyDescent="0.35">
      <c r="A39" s="19" t="s">
        <v>32</v>
      </c>
      <c r="B39" s="15">
        <v>0</v>
      </c>
      <c r="C39" s="15">
        <v>0</v>
      </c>
      <c r="D39" s="15">
        <v>0</v>
      </c>
      <c r="E39" s="16"/>
      <c r="F39" s="15">
        <v>0</v>
      </c>
      <c r="G39" s="15">
        <v>0</v>
      </c>
      <c r="H39" s="16"/>
      <c r="I39" s="15">
        <v>0</v>
      </c>
      <c r="J39" s="15">
        <v>0</v>
      </c>
    </row>
    <row r="40" spans="1:10" x14ac:dyDescent="0.35">
      <c r="A40" s="19" t="s">
        <v>33</v>
      </c>
      <c r="B40" s="15">
        <v>0</v>
      </c>
      <c r="C40" s="15">
        <v>0</v>
      </c>
      <c r="D40" s="15">
        <v>0</v>
      </c>
      <c r="E40" s="16"/>
      <c r="F40" s="15">
        <v>0</v>
      </c>
      <c r="G40" s="15">
        <v>0</v>
      </c>
      <c r="H40" s="16"/>
      <c r="I40" s="15">
        <v>0</v>
      </c>
      <c r="J40" s="15">
        <v>0</v>
      </c>
    </row>
    <row r="41" spans="1:10" x14ac:dyDescent="0.35">
      <c r="A41" s="19" t="s">
        <v>34</v>
      </c>
      <c r="B41" s="15" vm="1041">
        <v>5783.7040000000006</v>
      </c>
      <c r="C41" s="15" vm="1041">
        <v>5783.7040000000006</v>
      </c>
      <c r="D41" s="15" vm="1956">
        <v>6460.3665129999999</v>
      </c>
      <c r="E41" s="16"/>
      <c r="F41" s="15">
        <v>234.64159899999913</v>
      </c>
      <c r="G41" s="15">
        <v>676.66251299999931</v>
      </c>
      <c r="H41" s="16"/>
      <c r="I41" s="15">
        <v>-514.07689799999935</v>
      </c>
      <c r="J41" s="15">
        <v>2241.6613530000004</v>
      </c>
    </row>
    <row r="42" spans="1:10" x14ac:dyDescent="0.35">
      <c r="A42" s="19" t="s">
        <v>35</v>
      </c>
      <c r="B42" s="15" vm="1042">
        <v>761.95440999999994</v>
      </c>
      <c r="C42" s="15" vm="1042">
        <v>761.95440999999994</v>
      </c>
      <c r="D42" s="15" vm="1957">
        <v>767.94886999999994</v>
      </c>
      <c r="E42" s="16"/>
      <c r="F42" s="15">
        <v>5.7870910000000322</v>
      </c>
      <c r="G42" s="15">
        <v>5.9944600000000037</v>
      </c>
      <c r="H42" s="16"/>
      <c r="I42" s="15">
        <v>52.479645000000119</v>
      </c>
      <c r="J42" s="15">
        <v>34.835569999999848</v>
      </c>
    </row>
    <row r="43" spans="1:10" x14ac:dyDescent="0.35">
      <c r="A43" s="18" t="s">
        <v>36</v>
      </c>
      <c r="B43" s="15" vm="1043">
        <v>110663.89782159998</v>
      </c>
      <c r="C43" s="15" vm="1043">
        <v>110663.89782159998</v>
      </c>
      <c r="D43" s="15" vm="1958">
        <v>114508.92066102001</v>
      </c>
      <c r="E43" s="16"/>
      <c r="F43" s="15">
        <v>212.45087700001022</v>
      </c>
      <c r="G43" s="15">
        <v>3845.022839420024</v>
      </c>
      <c r="H43" s="16"/>
      <c r="I43" s="15">
        <v>9957.0187232999888</v>
      </c>
      <c r="J43" s="15">
        <v>5013.4404257200222</v>
      </c>
    </row>
    <row r="44" spans="1:10" x14ac:dyDescent="0.35">
      <c r="A44" s="19" t="s">
        <v>37</v>
      </c>
      <c r="B44" s="15" vm="1044">
        <v>105803.26151884998</v>
      </c>
      <c r="C44" s="15" vm="1044">
        <v>105803.26151884998</v>
      </c>
      <c r="D44" s="15" vm="1959">
        <v>109876.22683952001</v>
      </c>
      <c r="E44" s="16"/>
      <c r="F44" s="15">
        <v>-133.16647600001306</v>
      </c>
      <c r="G44" s="15">
        <v>4072.9653206700314</v>
      </c>
      <c r="H44" s="16"/>
      <c r="I44" s="15">
        <v>11792.487101999985</v>
      </c>
      <c r="J44" s="15">
        <v>3998.6260245200247</v>
      </c>
    </row>
    <row r="45" spans="1:10" x14ac:dyDescent="0.35">
      <c r="A45" s="19" t="s">
        <v>38</v>
      </c>
      <c r="B45" s="15" vm="1045">
        <v>4860.6363027500011</v>
      </c>
      <c r="C45" s="15" vm="1045">
        <v>4860.6363027500011</v>
      </c>
      <c r="D45" s="15" vm="1960">
        <v>4632.6938215</v>
      </c>
      <c r="E45" s="16"/>
      <c r="F45" s="15">
        <v>345.61735300000009</v>
      </c>
      <c r="G45" s="15">
        <v>-227.94248125000104</v>
      </c>
      <c r="H45" s="16"/>
      <c r="I45" s="15">
        <v>-1835.4683787000013</v>
      </c>
      <c r="J45" s="15">
        <v>1014.8144012000002</v>
      </c>
    </row>
    <row r="46" spans="1:10" x14ac:dyDescent="0.35">
      <c r="A46" s="18" t="s">
        <v>39</v>
      </c>
      <c r="B46" s="15">
        <v>0</v>
      </c>
      <c r="C46" s="15">
        <v>0</v>
      </c>
      <c r="D46" s="15">
        <v>0</v>
      </c>
      <c r="E46" s="16"/>
      <c r="F46" s="15">
        <v>0</v>
      </c>
      <c r="G46" s="15">
        <v>0</v>
      </c>
      <c r="H46" s="16"/>
      <c r="I46" s="15">
        <v>0</v>
      </c>
      <c r="J46" s="15">
        <v>0</v>
      </c>
    </row>
    <row r="47" spans="1:10" x14ac:dyDescent="0.35">
      <c r="A47" s="17" t="s">
        <v>40</v>
      </c>
      <c r="B47" s="15">
        <v>0</v>
      </c>
      <c r="C47" s="15">
        <v>0</v>
      </c>
      <c r="D47" s="15">
        <v>0</v>
      </c>
      <c r="E47" s="16"/>
      <c r="F47" s="15">
        <v>0</v>
      </c>
      <c r="G47" s="15">
        <v>0</v>
      </c>
      <c r="H47" s="16"/>
      <c r="I47" s="15">
        <v>0</v>
      </c>
      <c r="J47" s="15">
        <v>0</v>
      </c>
    </row>
    <row r="48" spans="1:10" x14ac:dyDescent="0.35">
      <c r="A48" s="12" t="s">
        <v>41</v>
      </c>
      <c r="B48" s="29" vm="1046">
        <v>100099.11342290998</v>
      </c>
      <c r="C48" s="29" vm="1046">
        <v>100099.11342290998</v>
      </c>
      <c r="D48" s="29" vm="1961">
        <v>94859.408364170013</v>
      </c>
      <c r="E48" s="30"/>
      <c r="F48" s="29">
        <v>746.40589140003431</v>
      </c>
      <c r="G48" s="29">
        <v>-5239.7050587399717</v>
      </c>
      <c r="H48" s="30"/>
      <c r="I48" s="29">
        <v>624.63810380002542</v>
      </c>
      <c r="J48" s="29">
        <v>13658.459452370007</v>
      </c>
    </row>
    <row r="49" spans="1:10" x14ac:dyDescent="0.35">
      <c r="A49" s="17" t="s">
        <v>25</v>
      </c>
      <c r="B49" s="15" vm="1047">
        <v>98267.190602909977</v>
      </c>
      <c r="C49" s="15" vm="1047">
        <v>98267.190602909977</v>
      </c>
      <c r="D49" s="15" vm="1962">
        <v>92984.22442417001</v>
      </c>
      <c r="E49" s="16"/>
      <c r="F49" s="15">
        <v>263.57110740002827</v>
      </c>
      <c r="G49" s="15">
        <v>-5282.9661787399673</v>
      </c>
      <c r="H49" s="16"/>
      <c r="I49" s="15">
        <v>-710.90410019998671</v>
      </c>
      <c r="J49" s="15">
        <v>15748.693118370007</v>
      </c>
    </row>
    <row r="50" spans="1:10" x14ac:dyDescent="0.35">
      <c r="A50" s="18" t="s">
        <v>26</v>
      </c>
      <c r="B50" s="15" vm="1048">
        <v>12082.096107720001</v>
      </c>
      <c r="C50" s="15" vm="1048">
        <v>12082.096107720001</v>
      </c>
      <c r="D50" s="15" vm="1963">
        <v>12027.309098909998</v>
      </c>
      <c r="E50" s="16"/>
      <c r="F50" s="15">
        <v>61.237025000000358</v>
      </c>
      <c r="G50" s="15">
        <v>-54.78700881000259</v>
      </c>
      <c r="H50" s="16"/>
      <c r="I50" s="15">
        <v>-2131.3459399999974</v>
      </c>
      <c r="J50" s="15">
        <v>4087.7094449099986</v>
      </c>
    </row>
    <row r="51" spans="1:10" x14ac:dyDescent="0.35">
      <c r="A51" s="18" t="s">
        <v>27</v>
      </c>
      <c r="B51" s="15" vm="1049">
        <v>23128.625394540002</v>
      </c>
      <c r="C51" s="15" vm="1049">
        <v>23128.625394540002</v>
      </c>
      <c r="D51" s="15" vm="1964">
        <v>21777.936153409999</v>
      </c>
      <c r="E51" s="16"/>
      <c r="F51" s="15">
        <v>-441.90452639999785</v>
      </c>
      <c r="G51" s="15">
        <v>-1350.6892411300032</v>
      </c>
      <c r="H51" s="16"/>
      <c r="I51" s="15">
        <v>-6314.8107259999997</v>
      </c>
      <c r="J51" s="15">
        <v>1019.6465534100025</v>
      </c>
    </row>
    <row r="52" spans="1:10" x14ac:dyDescent="0.35">
      <c r="A52" s="19" t="s">
        <v>16</v>
      </c>
      <c r="B52" s="15" vm="1050">
        <v>18087.722753779995</v>
      </c>
      <c r="C52" s="15" vm="1050">
        <v>18087.722753779995</v>
      </c>
      <c r="D52" s="15" vm="1965">
        <v>16814.204273930001</v>
      </c>
      <c r="E52" s="16"/>
      <c r="F52" s="15">
        <v>-311.99903140000242</v>
      </c>
      <c r="G52" s="15">
        <v>-1273.518479849994</v>
      </c>
      <c r="H52" s="16"/>
      <c r="I52" s="15">
        <v>-5811.4529569999977</v>
      </c>
      <c r="J52" s="15">
        <v>961.08571393000238</v>
      </c>
    </row>
    <row r="53" spans="1:10" x14ac:dyDescent="0.35">
      <c r="A53" s="19" t="s">
        <v>42</v>
      </c>
      <c r="B53" s="15">
        <v>0</v>
      </c>
      <c r="C53" s="15">
        <v>0</v>
      </c>
      <c r="D53" s="15">
        <v>0</v>
      </c>
      <c r="E53" s="16"/>
      <c r="F53" s="15">
        <v>0</v>
      </c>
      <c r="G53" s="15">
        <v>0</v>
      </c>
      <c r="H53" s="16"/>
      <c r="I53" s="15">
        <v>0</v>
      </c>
      <c r="J53" s="15">
        <v>0</v>
      </c>
    </row>
    <row r="54" spans="1:10" x14ac:dyDescent="0.35">
      <c r="A54" s="19" t="s">
        <v>29</v>
      </c>
      <c r="B54" s="15">
        <v>0</v>
      </c>
      <c r="C54" s="15">
        <v>0</v>
      </c>
      <c r="D54" s="15">
        <v>0</v>
      </c>
      <c r="E54" s="16"/>
      <c r="F54" s="15">
        <v>0</v>
      </c>
      <c r="G54" s="15">
        <v>0</v>
      </c>
      <c r="H54" s="16"/>
      <c r="I54" s="15">
        <v>0</v>
      </c>
      <c r="J54" s="15">
        <v>0</v>
      </c>
    </row>
    <row r="55" spans="1:10" x14ac:dyDescent="0.35">
      <c r="A55" s="19" t="s">
        <v>30</v>
      </c>
      <c r="B55" s="15" vm="1051">
        <v>1788.5056600000003</v>
      </c>
      <c r="C55" s="15" vm="1051">
        <v>1788.5056600000003</v>
      </c>
      <c r="D55" s="15" vm="1966">
        <v>1996.21606</v>
      </c>
      <c r="E55" s="16"/>
      <c r="F55" s="15">
        <v>4.7699279999999931</v>
      </c>
      <c r="G55" s="15">
        <v>207.71039999999971</v>
      </c>
      <c r="H55" s="16"/>
      <c r="I55" s="15">
        <v>294.144069</v>
      </c>
      <c r="J55" s="15">
        <v>1498.860132</v>
      </c>
    </row>
    <row r="56" spans="1:10" x14ac:dyDescent="0.35">
      <c r="A56" s="19" t="s">
        <v>31</v>
      </c>
      <c r="B56" s="15" vm="1052">
        <v>2166.2575997600002</v>
      </c>
      <c r="C56" s="15" vm="1052">
        <v>2166.2575997600002</v>
      </c>
      <c r="D56" s="15" vm="1967">
        <v>2016.66969548</v>
      </c>
      <c r="E56" s="16"/>
      <c r="F56" s="15">
        <v>-11.831499000000122</v>
      </c>
      <c r="G56" s="15">
        <v>-149.5879042800002</v>
      </c>
      <c r="H56" s="16"/>
      <c r="I56" s="15">
        <v>1029.050176</v>
      </c>
      <c r="J56" s="15">
        <v>178.41431048000004</v>
      </c>
    </row>
    <row r="57" spans="1:10" x14ac:dyDescent="0.35">
      <c r="A57" s="19" t="s">
        <v>32</v>
      </c>
      <c r="B57" s="15">
        <v>0</v>
      </c>
      <c r="C57" s="15">
        <v>0</v>
      </c>
      <c r="D57" s="15">
        <v>0</v>
      </c>
      <c r="E57" s="16"/>
      <c r="F57" s="15">
        <v>0</v>
      </c>
      <c r="G57" s="15">
        <v>0</v>
      </c>
      <c r="H57" s="16"/>
      <c r="I57" s="15">
        <v>0</v>
      </c>
      <c r="J57" s="15">
        <v>0</v>
      </c>
    </row>
    <row r="58" spans="1:10" x14ac:dyDescent="0.35">
      <c r="A58" s="19" t="s">
        <v>33</v>
      </c>
      <c r="B58" s="15" vm="1053">
        <v>141.05238</v>
      </c>
      <c r="C58" s="15" vm="1053">
        <v>141.05238</v>
      </c>
      <c r="D58" s="15" vm="1968">
        <v>140.96754000000001</v>
      </c>
      <c r="E58" s="16"/>
      <c r="F58" s="15">
        <v>0</v>
      </c>
      <c r="G58" s="15">
        <v>-8.4839999999985594E-2</v>
      </c>
      <c r="H58" s="16"/>
      <c r="I58" s="15">
        <v>-99.495609999999999</v>
      </c>
      <c r="J58" s="15">
        <v>140.96754000000001</v>
      </c>
    </row>
    <row r="59" spans="1:10" x14ac:dyDescent="0.35">
      <c r="A59" s="19" t="s">
        <v>34</v>
      </c>
      <c r="B59" s="15" vm="1054">
        <v>945.08700099999999</v>
      </c>
      <c r="C59" s="15" vm="1054">
        <v>945.08700099999999</v>
      </c>
      <c r="D59" s="15" vm="1969">
        <v>809.87858400000005</v>
      </c>
      <c r="E59" s="16"/>
      <c r="F59" s="15">
        <v>-122.84392400000024</v>
      </c>
      <c r="G59" s="15">
        <v>-135.20841699999994</v>
      </c>
      <c r="H59" s="16"/>
      <c r="I59" s="15">
        <v>-1727.0564040000008</v>
      </c>
      <c r="J59" s="15">
        <v>-1759.6811429999998</v>
      </c>
    </row>
    <row r="60" spans="1:10" x14ac:dyDescent="0.35">
      <c r="A60" s="19" t="s">
        <v>35</v>
      </c>
      <c r="B60" s="15">
        <v>0</v>
      </c>
      <c r="C60" s="15">
        <v>0</v>
      </c>
      <c r="D60" s="15">
        <v>0</v>
      </c>
      <c r="E60" s="16"/>
      <c r="F60" s="15">
        <v>0</v>
      </c>
      <c r="G60" s="15">
        <v>0</v>
      </c>
      <c r="H60" s="16"/>
      <c r="I60" s="15">
        <v>0</v>
      </c>
      <c r="J60" s="15">
        <v>0</v>
      </c>
    </row>
    <row r="61" spans="1:10" x14ac:dyDescent="0.35">
      <c r="A61" s="18" t="s">
        <v>36</v>
      </c>
      <c r="B61" s="15" vm="1055">
        <v>63056.46910065</v>
      </c>
      <c r="C61" s="15" vm="1055">
        <v>63056.46910065</v>
      </c>
      <c r="D61" s="15" vm="1970">
        <v>59178.979171850006</v>
      </c>
      <c r="E61" s="16"/>
      <c r="F61" s="15">
        <v>644.23860880001303</v>
      </c>
      <c r="G61" s="15">
        <v>-3877.4899287999942</v>
      </c>
      <c r="H61" s="16"/>
      <c r="I61" s="15">
        <v>7735.2525658000086</v>
      </c>
      <c r="J61" s="15">
        <v>10641.337120049997</v>
      </c>
    </row>
    <row r="62" spans="1:10" x14ac:dyDescent="0.35">
      <c r="A62" s="19" t="s">
        <v>37</v>
      </c>
      <c r="B62" s="15" vm="1056">
        <v>58258.724824850004</v>
      </c>
      <c r="C62" s="15" vm="1056">
        <v>58258.724824850004</v>
      </c>
      <c r="D62" s="15" vm="1971">
        <v>54584.519192150001</v>
      </c>
      <c r="E62" s="16"/>
      <c r="F62" s="15">
        <v>170.90777000000526</v>
      </c>
      <c r="G62" s="15">
        <v>-3674.2056327000028</v>
      </c>
      <c r="H62" s="16"/>
      <c r="I62" s="15">
        <v>8501.4571270000015</v>
      </c>
      <c r="J62" s="15">
        <v>8728.5629611500044</v>
      </c>
    </row>
    <row r="63" spans="1:10" x14ac:dyDescent="0.35">
      <c r="A63" s="19" t="s">
        <v>38</v>
      </c>
      <c r="B63" s="15" vm="1057">
        <v>4797.7442758000007</v>
      </c>
      <c r="C63" s="15" vm="1057">
        <v>4797.7442758000007</v>
      </c>
      <c r="D63" s="15" vm="1972">
        <v>4594.4599797000001</v>
      </c>
      <c r="E63" s="16"/>
      <c r="F63" s="15">
        <v>473.33083880000049</v>
      </c>
      <c r="G63" s="15">
        <v>-203.28429610000057</v>
      </c>
      <c r="H63" s="16"/>
      <c r="I63" s="15">
        <v>-766.20456119999926</v>
      </c>
      <c r="J63" s="15">
        <v>1912.7741588999993</v>
      </c>
    </row>
    <row r="64" spans="1:10" x14ac:dyDescent="0.35">
      <c r="A64" s="18" t="s">
        <v>39</v>
      </c>
      <c r="B64" s="15">
        <v>0</v>
      </c>
      <c r="C64" s="15">
        <v>0</v>
      </c>
      <c r="D64" s="15">
        <v>0</v>
      </c>
      <c r="E64" s="16"/>
      <c r="F64" s="15">
        <v>0</v>
      </c>
      <c r="G64" s="15">
        <v>0</v>
      </c>
      <c r="H64" s="16"/>
      <c r="I64" s="15">
        <v>0</v>
      </c>
      <c r="J64" s="15">
        <v>0</v>
      </c>
    </row>
    <row r="65" spans="1:10" x14ac:dyDescent="0.35">
      <c r="A65" s="20" t="s">
        <v>40</v>
      </c>
      <c r="B65" s="15" vm="1058">
        <v>1831.92282</v>
      </c>
      <c r="C65" s="15" vm="1058">
        <v>1831.92282</v>
      </c>
      <c r="D65" s="15" vm="1973">
        <v>1875.1839399999999</v>
      </c>
      <c r="E65" s="16"/>
      <c r="F65" s="15">
        <v>482.83478400000013</v>
      </c>
      <c r="G65" s="15">
        <v>43.261119999999892</v>
      </c>
      <c r="H65" s="16"/>
      <c r="I65" s="15">
        <v>1335.5422040000003</v>
      </c>
      <c r="J65" s="15">
        <v>-2090.2336660000001</v>
      </c>
    </row>
    <row r="66" spans="1:10" x14ac:dyDescent="0.35">
      <c r="A66" s="11" t="s">
        <v>43</v>
      </c>
      <c r="B66" s="15" vm="1059">
        <v>117255.02173727224</v>
      </c>
      <c r="C66" s="15" vm="1059">
        <v>117255.02173727224</v>
      </c>
      <c r="D66" s="15" vm="1974">
        <v>109785.67035004997</v>
      </c>
      <c r="E66" s="16"/>
      <c r="F66" s="15">
        <v>237.01458500001172</v>
      </c>
      <c r="G66" s="15">
        <v>-7469.3513872222684</v>
      </c>
      <c r="H66" s="16"/>
      <c r="I66" s="15">
        <v>20156.22358700003</v>
      </c>
      <c r="J66" s="15">
        <v>7057.3875210499391</v>
      </c>
    </row>
    <row r="67" spans="1:10" x14ac:dyDescent="0.35">
      <c r="A67" s="17" t="s">
        <v>25</v>
      </c>
      <c r="B67" s="15" vm="1060">
        <v>117255.02173727224</v>
      </c>
      <c r="C67" s="15" vm="1060">
        <v>117255.02173727224</v>
      </c>
      <c r="D67" s="15" vm="1975">
        <v>109785.67035004997</v>
      </c>
      <c r="E67" s="16"/>
      <c r="F67" s="15">
        <v>237.01458500001172</v>
      </c>
      <c r="G67" s="15">
        <v>-7469.3513872222684</v>
      </c>
      <c r="H67" s="16"/>
      <c r="I67" s="15">
        <v>20156.22358700003</v>
      </c>
      <c r="J67" s="15">
        <v>7057.3875210499391</v>
      </c>
    </row>
    <row r="68" spans="1:10" x14ac:dyDescent="0.35">
      <c r="A68" s="18" t="s">
        <v>26</v>
      </c>
      <c r="B68" s="15" vm="1061">
        <v>101656.65191105002</v>
      </c>
      <c r="C68" s="15" vm="1061">
        <v>101656.65191105002</v>
      </c>
      <c r="D68" s="15" vm="1976">
        <v>95109.093190049971</v>
      </c>
      <c r="E68" s="16"/>
      <c r="F68" s="15">
        <v>-55.92616000000271</v>
      </c>
      <c r="G68" s="15">
        <v>-6547.5587210000522</v>
      </c>
      <c r="H68" s="16"/>
      <c r="I68" s="15">
        <v>19780.543094000022</v>
      </c>
      <c r="J68" s="15">
        <v>-6302.2823409500415</v>
      </c>
    </row>
    <row r="69" spans="1:10" x14ac:dyDescent="0.35">
      <c r="A69" s="19" t="s">
        <v>44</v>
      </c>
      <c r="B69" s="15">
        <v>0</v>
      </c>
      <c r="C69" s="15">
        <v>0</v>
      </c>
      <c r="D69" s="15">
        <v>0</v>
      </c>
      <c r="E69" s="16"/>
      <c r="F69" s="15">
        <v>0</v>
      </c>
      <c r="G69" s="15">
        <v>0</v>
      </c>
      <c r="H69" s="16"/>
      <c r="I69" s="15">
        <v>0</v>
      </c>
      <c r="J69" s="15">
        <v>0</v>
      </c>
    </row>
    <row r="70" spans="1:10" x14ac:dyDescent="0.35">
      <c r="A70" s="19" t="s">
        <v>45</v>
      </c>
      <c r="B70" s="15" vm="1062">
        <v>278.93260800000002</v>
      </c>
      <c r="C70" s="15" vm="1062">
        <v>278.93260800000002</v>
      </c>
      <c r="D70" s="15" vm="1977">
        <v>279.01862900000003</v>
      </c>
      <c r="E70" s="16"/>
      <c r="F70" s="15">
        <v>0</v>
      </c>
      <c r="G70" s="15">
        <v>8.6021000000016556E-2</v>
      </c>
      <c r="H70" s="16"/>
      <c r="I70" s="15">
        <v>0</v>
      </c>
      <c r="J70" s="15">
        <v>279.01862900000003</v>
      </c>
    </row>
    <row r="71" spans="1:10" x14ac:dyDescent="0.35">
      <c r="A71" s="19" t="s">
        <v>46</v>
      </c>
      <c r="B71" s="15" vm="1063">
        <v>4197.3158789999998</v>
      </c>
      <c r="C71" s="15" vm="1063">
        <v>4197.3158789999998</v>
      </c>
      <c r="D71" s="15" vm="1978">
        <v>3843.968891</v>
      </c>
      <c r="E71" s="16"/>
      <c r="F71" s="15">
        <v>0</v>
      </c>
      <c r="G71" s="15">
        <v>-353.34698799999978</v>
      </c>
      <c r="H71" s="16"/>
      <c r="I71" s="15">
        <v>0</v>
      </c>
      <c r="J71" s="15">
        <v>3843.968891</v>
      </c>
    </row>
    <row r="72" spans="1:10" x14ac:dyDescent="0.35">
      <c r="A72" s="19" t="s">
        <v>47</v>
      </c>
      <c r="B72" s="15">
        <v>0</v>
      </c>
      <c r="C72" s="15">
        <v>0</v>
      </c>
      <c r="D72" s="15">
        <v>0</v>
      </c>
      <c r="E72" s="16"/>
      <c r="F72" s="15">
        <v>0</v>
      </c>
      <c r="G72" s="15">
        <v>0</v>
      </c>
      <c r="H72" s="16"/>
      <c r="I72" s="15">
        <v>0</v>
      </c>
      <c r="J72" s="15">
        <v>0</v>
      </c>
    </row>
    <row r="73" spans="1:10" x14ac:dyDescent="0.35">
      <c r="A73" s="19" t="s">
        <v>48</v>
      </c>
      <c r="B73" s="15" vm="1064">
        <v>4315.1905709999992</v>
      </c>
      <c r="C73" s="15" vm="1064">
        <v>4315.1905709999992</v>
      </c>
      <c r="D73" s="15" vm="1979">
        <v>3213.9806009999998</v>
      </c>
      <c r="E73" s="16"/>
      <c r="F73" s="15">
        <v>0</v>
      </c>
      <c r="G73" s="15">
        <v>-1101.2099699999994</v>
      </c>
      <c r="H73" s="16"/>
      <c r="I73" s="15">
        <v>0</v>
      </c>
      <c r="J73" s="15">
        <v>3213.9806009999998</v>
      </c>
    </row>
    <row r="74" spans="1:10" x14ac:dyDescent="0.35">
      <c r="A74" s="19" t="s">
        <v>49</v>
      </c>
      <c r="B74" s="15" vm="1065">
        <v>5770.4959200000003</v>
      </c>
      <c r="C74" s="15" vm="1065">
        <v>5770.4959200000003</v>
      </c>
      <c r="D74" s="15" vm="1980">
        <v>5774.0316700000012</v>
      </c>
      <c r="E74" s="16"/>
      <c r="F74" s="15">
        <v>0</v>
      </c>
      <c r="G74" s="15">
        <v>3.5357500000009168</v>
      </c>
      <c r="H74" s="16"/>
      <c r="I74" s="15">
        <v>0</v>
      </c>
      <c r="J74" s="15">
        <v>5774.0316700000012</v>
      </c>
    </row>
    <row r="75" spans="1:10" x14ac:dyDescent="0.35">
      <c r="A75" s="19" t="s">
        <v>50</v>
      </c>
      <c r="B75" s="15" vm="1066">
        <v>1156.771</v>
      </c>
      <c r="C75" s="15" vm="1066">
        <v>1156.771</v>
      </c>
      <c r="D75" s="15" vm="1981">
        <v>1153.002</v>
      </c>
      <c r="E75" s="16"/>
      <c r="F75" s="15">
        <v>0</v>
      </c>
      <c r="G75" s="15">
        <v>-3.7690000000000055</v>
      </c>
      <c r="H75" s="16"/>
      <c r="I75" s="15">
        <v>0</v>
      </c>
      <c r="J75" s="15">
        <v>1153.002</v>
      </c>
    </row>
    <row r="76" spans="1:10" x14ac:dyDescent="0.35">
      <c r="A76" s="19" t="s">
        <v>51</v>
      </c>
      <c r="B76" s="15" vm="1067">
        <v>85937.94593305001</v>
      </c>
      <c r="C76" s="15" vm="1067">
        <v>85937.94593305001</v>
      </c>
      <c r="D76" s="15" vm="1982">
        <v>80845.091399049983</v>
      </c>
      <c r="E76" s="16"/>
      <c r="F76" s="15">
        <v>0</v>
      </c>
      <c r="G76" s="15">
        <v>-5092.8545340000273</v>
      </c>
      <c r="H76" s="16"/>
      <c r="I76" s="15">
        <v>0</v>
      </c>
      <c r="J76" s="15">
        <v>80845.091399049983</v>
      </c>
    </row>
    <row r="77" spans="1:10" x14ac:dyDescent="0.35">
      <c r="A77" s="21" t="s">
        <v>52</v>
      </c>
      <c r="B77" s="15" vm="1068">
        <v>57544.092816250006</v>
      </c>
      <c r="C77" s="15" vm="1068">
        <v>57544.092816250006</v>
      </c>
      <c r="D77" s="15" vm="1983">
        <v>53925.198619249997</v>
      </c>
      <c r="E77" s="16"/>
      <c r="F77" s="15">
        <v>0</v>
      </c>
      <c r="G77" s="15">
        <v>-3618.8941970000087</v>
      </c>
      <c r="H77" s="16"/>
      <c r="I77" s="15">
        <v>0</v>
      </c>
      <c r="J77" s="15">
        <v>53925.198619249997</v>
      </c>
    </row>
    <row r="78" spans="1:10" x14ac:dyDescent="0.35">
      <c r="A78" s="21" t="s">
        <v>53</v>
      </c>
      <c r="B78" s="15">
        <v>0</v>
      </c>
      <c r="C78" s="15">
        <v>0</v>
      </c>
      <c r="D78" s="15">
        <v>0</v>
      </c>
      <c r="E78" s="16"/>
      <c r="F78" s="15">
        <v>0</v>
      </c>
      <c r="G78" s="15">
        <v>0</v>
      </c>
      <c r="H78" s="16"/>
      <c r="I78" s="15">
        <v>0</v>
      </c>
      <c r="J78" s="15">
        <v>0</v>
      </c>
    </row>
    <row r="79" spans="1:10" x14ac:dyDescent="0.35">
      <c r="A79" s="21" t="s">
        <v>54</v>
      </c>
      <c r="B79" s="15" vm="1069">
        <v>28393.853116799997</v>
      </c>
      <c r="C79" s="15" vm="1069">
        <v>28393.853116799997</v>
      </c>
      <c r="D79" s="15" vm="1984">
        <v>26919.892779799997</v>
      </c>
      <c r="E79" s="16"/>
      <c r="F79" s="15">
        <v>0</v>
      </c>
      <c r="G79" s="15">
        <v>-1473.9603370000004</v>
      </c>
      <c r="H79" s="16"/>
      <c r="I79" s="15">
        <v>0</v>
      </c>
      <c r="J79" s="15">
        <v>26919.892779799997</v>
      </c>
    </row>
    <row r="80" spans="1:10" x14ac:dyDescent="0.35">
      <c r="A80" s="18" t="s">
        <v>27</v>
      </c>
      <c r="B80" s="15" vm="1070">
        <v>15434.914240222222</v>
      </c>
      <c r="C80" s="15" vm="1070">
        <v>15434.914240222222</v>
      </c>
      <c r="D80" s="15" vm="1985">
        <v>14512.537936999999</v>
      </c>
      <c r="E80" s="16"/>
      <c r="F80" s="15">
        <v>0</v>
      </c>
      <c r="G80" s="15">
        <v>-922.37630322222321</v>
      </c>
      <c r="H80" s="16"/>
      <c r="I80" s="15">
        <v>82.442226999999889</v>
      </c>
      <c r="J80" s="15">
        <v>13539.087184999998</v>
      </c>
    </row>
    <row r="81" spans="1:10" x14ac:dyDescent="0.35">
      <c r="A81" s="19" t="s">
        <v>16</v>
      </c>
      <c r="B81" s="15" vm="1071">
        <v>349.28622222222202</v>
      </c>
      <c r="C81" s="15" vm="1071">
        <v>349.28622222222202</v>
      </c>
      <c r="D81" s="15" vm="1986">
        <v>120.371</v>
      </c>
      <c r="E81" s="16"/>
      <c r="F81" s="15">
        <v>0</v>
      </c>
      <c r="G81" s="15">
        <v>-228.91522222222204</v>
      </c>
      <c r="H81" s="16"/>
      <c r="I81" s="15">
        <v>0</v>
      </c>
      <c r="J81" s="15">
        <v>120.371</v>
      </c>
    </row>
    <row r="82" spans="1:10" x14ac:dyDescent="0.35">
      <c r="A82" s="19" t="s">
        <v>42</v>
      </c>
      <c r="B82" s="15">
        <v>0</v>
      </c>
      <c r="C82" s="15">
        <v>0</v>
      </c>
      <c r="D82" s="15">
        <v>0</v>
      </c>
      <c r="E82" s="16"/>
      <c r="F82" s="15">
        <v>0</v>
      </c>
      <c r="G82" s="15">
        <v>0</v>
      </c>
      <c r="H82" s="16"/>
      <c r="I82" s="15">
        <v>0</v>
      </c>
      <c r="J82" s="15">
        <v>0</v>
      </c>
    </row>
    <row r="83" spans="1:10" x14ac:dyDescent="0.35">
      <c r="A83" s="19" t="s">
        <v>29</v>
      </c>
      <c r="B83" s="15" vm="1072">
        <v>199.45500000000001</v>
      </c>
      <c r="C83" s="15" vm="1072">
        <v>199.45500000000001</v>
      </c>
      <c r="D83" s="15">
        <v>0</v>
      </c>
      <c r="E83" s="16"/>
      <c r="F83" s="15">
        <v>0</v>
      </c>
      <c r="G83" s="15">
        <v>-199.45500000000001</v>
      </c>
      <c r="H83" s="16"/>
      <c r="I83" s="15">
        <v>0</v>
      </c>
      <c r="J83" s="15">
        <v>0</v>
      </c>
    </row>
    <row r="84" spans="1:10" x14ac:dyDescent="0.35">
      <c r="A84" s="19" t="s">
        <v>30</v>
      </c>
      <c r="B84" s="15" vm="1073">
        <v>288.71799300000004</v>
      </c>
      <c r="C84" s="15" vm="1073">
        <v>288.71799300000004</v>
      </c>
      <c r="D84" s="15" vm="1987">
        <v>295.010043</v>
      </c>
      <c r="E84" s="16"/>
      <c r="F84" s="15">
        <v>0</v>
      </c>
      <c r="G84" s="15">
        <v>6.2920499999999606</v>
      </c>
      <c r="H84" s="16"/>
      <c r="I84" s="15">
        <v>0</v>
      </c>
      <c r="J84" s="15">
        <v>295.010043</v>
      </c>
    </row>
    <row r="85" spans="1:10" x14ac:dyDescent="0.35">
      <c r="A85" s="19" t="s">
        <v>31</v>
      </c>
      <c r="B85" s="15" vm="1074">
        <v>7253.3713809999999</v>
      </c>
      <c r="C85" s="15" vm="1074">
        <v>7253.3713809999999</v>
      </c>
      <c r="D85" s="15" vm="1988">
        <v>7329.0874810000005</v>
      </c>
      <c r="E85" s="16"/>
      <c r="F85" s="15">
        <v>0</v>
      </c>
      <c r="G85" s="15">
        <v>75.716100000000552</v>
      </c>
      <c r="H85" s="16"/>
      <c r="I85" s="15">
        <v>0</v>
      </c>
      <c r="J85" s="15">
        <v>7329.0874810000005</v>
      </c>
    </row>
    <row r="86" spans="1:10" x14ac:dyDescent="0.35">
      <c r="A86" s="19" t="s">
        <v>32</v>
      </c>
      <c r="B86" s="15">
        <v>0</v>
      </c>
      <c r="C86" s="15">
        <v>0</v>
      </c>
      <c r="D86" s="15">
        <v>0</v>
      </c>
      <c r="E86" s="16"/>
      <c r="F86" s="15">
        <v>0</v>
      </c>
      <c r="G86" s="15">
        <v>0</v>
      </c>
      <c r="H86" s="16"/>
      <c r="I86" s="15">
        <v>0</v>
      </c>
      <c r="J86" s="15">
        <v>0</v>
      </c>
    </row>
    <row r="87" spans="1:10" x14ac:dyDescent="0.35">
      <c r="A87" s="19" t="s">
        <v>33</v>
      </c>
      <c r="B87" s="15">
        <v>0</v>
      </c>
      <c r="C87" s="15">
        <v>0</v>
      </c>
      <c r="D87" s="15">
        <v>0</v>
      </c>
      <c r="E87" s="16"/>
      <c r="F87" s="15">
        <v>0</v>
      </c>
      <c r="G87" s="15">
        <v>0</v>
      </c>
      <c r="H87" s="16"/>
      <c r="I87" s="15">
        <v>0</v>
      </c>
      <c r="J87" s="15">
        <v>0</v>
      </c>
    </row>
    <row r="88" spans="1:10" x14ac:dyDescent="0.35">
      <c r="A88" s="19" t="s">
        <v>34</v>
      </c>
      <c r="B88" s="15" vm="1075">
        <v>7313.394002</v>
      </c>
      <c r="C88" s="15" vm="1075">
        <v>7313.394002</v>
      </c>
      <c r="D88" s="15" vm="1989">
        <v>6737.3797709999999</v>
      </c>
      <c r="E88" s="16"/>
      <c r="F88" s="15">
        <v>0</v>
      </c>
      <c r="G88" s="15">
        <v>-576.01423100000011</v>
      </c>
      <c r="H88" s="16"/>
      <c r="I88" s="15">
        <v>121.791605</v>
      </c>
      <c r="J88" s="15">
        <v>5809.6186609999995</v>
      </c>
    </row>
    <row r="89" spans="1:10" x14ac:dyDescent="0.35">
      <c r="A89" s="19" t="s">
        <v>35</v>
      </c>
      <c r="B89" s="15" vm="1076">
        <v>30.689641999999999</v>
      </c>
      <c r="C89" s="15" vm="1076">
        <v>30.689641999999999</v>
      </c>
      <c r="D89" s="15" vm="1990">
        <v>30.689641999999999</v>
      </c>
      <c r="E89" s="16"/>
      <c r="F89" s="15">
        <v>0</v>
      </c>
      <c r="G89" s="15">
        <v>0</v>
      </c>
      <c r="H89" s="16"/>
      <c r="I89" s="15">
        <v>-39.349378000000009</v>
      </c>
      <c r="J89" s="15">
        <v>-15</v>
      </c>
    </row>
    <row r="90" spans="1:10" x14ac:dyDescent="0.35">
      <c r="A90" s="19" t="s">
        <v>55</v>
      </c>
      <c r="B90" s="15">
        <v>0</v>
      </c>
      <c r="C90" s="15">
        <v>0</v>
      </c>
      <c r="D90" s="15">
        <v>0</v>
      </c>
      <c r="E90" s="16"/>
      <c r="F90" s="15">
        <v>0</v>
      </c>
      <c r="G90" s="15">
        <v>0</v>
      </c>
      <c r="H90" s="16"/>
      <c r="I90" s="15">
        <v>0</v>
      </c>
      <c r="J90" s="15">
        <v>0</v>
      </c>
    </row>
    <row r="91" spans="1:10" x14ac:dyDescent="0.35">
      <c r="A91" s="18" t="s">
        <v>36</v>
      </c>
      <c r="B91" s="15" vm="1077">
        <v>103.12213700000001</v>
      </c>
      <c r="C91" s="15" vm="1077">
        <v>103.12213700000001</v>
      </c>
      <c r="D91" s="15" vm="1991">
        <v>103.70577400000001</v>
      </c>
      <c r="E91" s="16"/>
      <c r="F91" s="15">
        <v>292.07900000000001</v>
      </c>
      <c r="G91" s="15">
        <v>0.58363699999999596</v>
      </c>
      <c r="H91" s="16"/>
      <c r="I91" s="15">
        <v>292.07900000000001</v>
      </c>
      <c r="J91" s="15">
        <v>-188.37322599999999</v>
      </c>
    </row>
    <row r="92" spans="1:10" x14ac:dyDescent="0.35">
      <c r="A92" s="19" t="s">
        <v>37</v>
      </c>
      <c r="B92" s="15">
        <v>0</v>
      </c>
      <c r="C92" s="15">
        <v>0</v>
      </c>
      <c r="D92" s="15">
        <v>0</v>
      </c>
      <c r="E92" s="16"/>
      <c r="F92" s="15">
        <v>0</v>
      </c>
      <c r="G92" s="15">
        <v>0</v>
      </c>
      <c r="H92" s="16"/>
      <c r="I92" s="15">
        <v>0</v>
      </c>
      <c r="J92" s="15">
        <v>0</v>
      </c>
    </row>
    <row r="93" spans="1:10" x14ac:dyDescent="0.35">
      <c r="A93" s="19" t="s">
        <v>38</v>
      </c>
      <c r="B93" s="15" vm="1078">
        <v>103.12213700000001</v>
      </c>
      <c r="C93" s="15" vm="1078">
        <v>103.12213700000001</v>
      </c>
      <c r="D93" s="15" vm="1992">
        <v>103.70577400000001</v>
      </c>
      <c r="E93" s="16"/>
      <c r="F93" s="15">
        <v>292.07900000000001</v>
      </c>
      <c r="G93" s="15">
        <v>0.58363699999999596</v>
      </c>
      <c r="H93" s="16"/>
      <c r="I93" s="15">
        <v>292.07900000000001</v>
      </c>
      <c r="J93" s="15">
        <v>-188.37322599999999</v>
      </c>
    </row>
    <row r="94" spans="1:10" x14ac:dyDescent="0.35">
      <c r="A94" s="18" t="s">
        <v>56</v>
      </c>
      <c r="B94" s="15" vm="1079">
        <v>60.333449000000002</v>
      </c>
      <c r="C94" s="15" vm="1079">
        <v>60.333449000000002</v>
      </c>
      <c r="D94" s="15" vm="1993">
        <v>60.333449000000002</v>
      </c>
      <c r="E94" s="16"/>
      <c r="F94" s="15">
        <v>0.8617449999999991</v>
      </c>
      <c r="G94" s="15">
        <v>0</v>
      </c>
      <c r="H94" s="16"/>
      <c r="I94" s="15">
        <v>1.1592659999999881</v>
      </c>
      <c r="J94" s="15">
        <v>8.9559030000000064</v>
      </c>
    </row>
    <row r="95" spans="1:10" x14ac:dyDescent="0.35">
      <c r="A95" s="18" t="s">
        <v>39</v>
      </c>
      <c r="B95" s="15">
        <v>0</v>
      </c>
      <c r="C95" s="15">
        <v>0</v>
      </c>
      <c r="D95" s="15">
        <v>0</v>
      </c>
      <c r="E95" s="16"/>
      <c r="F95" s="15">
        <v>0</v>
      </c>
      <c r="G95" s="15">
        <v>0</v>
      </c>
      <c r="H95" s="16"/>
      <c r="I95" s="15">
        <v>0</v>
      </c>
      <c r="J95" s="15">
        <v>0</v>
      </c>
    </row>
    <row r="96" spans="1:10" x14ac:dyDescent="0.35">
      <c r="A96" s="20" t="s">
        <v>40</v>
      </c>
      <c r="B96" s="15">
        <v>0</v>
      </c>
      <c r="C96" s="15">
        <v>0</v>
      </c>
      <c r="D96" s="15">
        <v>0</v>
      </c>
      <c r="E96" s="16"/>
      <c r="F96" s="15">
        <v>0</v>
      </c>
      <c r="G96" s="15">
        <v>0</v>
      </c>
      <c r="H96" s="16"/>
      <c r="I96" s="15">
        <v>0</v>
      </c>
      <c r="J96" s="15">
        <v>0</v>
      </c>
    </row>
    <row r="97" spans="1:10" x14ac:dyDescent="0.35">
      <c r="A97" s="11" t="s">
        <v>57</v>
      </c>
      <c r="B97" s="29" vm="1080">
        <v>89245.955803599994</v>
      </c>
      <c r="C97" s="29" vm="1080">
        <v>89245.955803599994</v>
      </c>
      <c r="D97" s="29" vm="1994">
        <v>91110.566496599989</v>
      </c>
      <c r="E97" s="30"/>
      <c r="F97" s="29">
        <v>3616.9536610999785</v>
      </c>
      <c r="G97" s="29">
        <v>1864.6106929999951</v>
      </c>
      <c r="H97" s="30"/>
      <c r="I97" s="29">
        <v>-868.64224800000375</v>
      </c>
      <c r="J97" s="29">
        <v>7926.9060066000093</v>
      </c>
    </row>
    <row r="98" spans="1:10" x14ac:dyDescent="0.35">
      <c r="A98" s="12" t="s">
        <v>58</v>
      </c>
      <c r="B98" s="29" vm="1081">
        <v>12450.352330999998</v>
      </c>
      <c r="C98" s="29" vm="1081">
        <v>12450.352330999998</v>
      </c>
      <c r="D98" s="29" vm="1995">
        <v>12542.260666000002</v>
      </c>
      <c r="E98" s="30"/>
      <c r="F98" s="29">
        <v>1620.3544930000025</v>
      </c>
      <c r="G98" s="29">
        <v>91.908335000003717</v>
      </c>
      <c r="H98" s="30"/>
      <c r="I98" s="29">
        <v>-850.60359600000083</v>
      </c>
      <c r="J98" s="29">
        <v>2032.6047110000018</v>
      </c>
    </row>
    <row r="99" spans="1:10" x14ac:dyDescent="0.35">
      <c r="A99" s="17" t="s">
        <v>25</v>
      </c>
      <c r="B99" s="15" vm="1082">
        <v>7410.2373000000007</v>
      </c>
      <c r="C99" s="15" vm="1082">
        <v>7410.2373000000007</v>
      </c>
      <c r="D99" s="15" vm="1996">
        <v>5923.2070660000009</v>
      </c>
      <c r="E99" s="16"/>
      <c r="F99" s="15">
        <v>466.42439999999897</v>
      </c>
      <c r="G99" s="15">
        <v>-1487.0302339999998</v>
      </c>
      <c r="H99" s="16"/>
      <c r="I99" s="15">
        <v>-2053.7365120000031</v>
      </c>
      <c r="J99" s="15">
        <v>-1674.2650559999984</v>
      </c>
    </row>
    <row r="100" spans="1:10" x14ac:dyDescent="0.35">
      <c r="A100" s="18" t="s">
        <v>26</v>
      </c>
      <c r="B100" s="15" vm="1083">
        <v>4453.3174779999999</v>
      </c>
      <c r="C100" s="15" vm="1083">
        <v>4453.3174779999999</v>
      </c>
      <c r="D100" s="15" vm="1997">
        <v>3183.7540879999997</v>
      </c>
      <c r="E100" s="16"/>
      <c r="F100" s="15">
        <v>278.6481689999996</v>
      </c>
      <c r="G100" s="15">
        <v>-1269.5633900000003</v>
      </c>
      <c r="H100" s="16"/>
      <c r="I100" s="15">
        <v>-747.14854799999966</v>
      </c>
      <c r="J100" s="15">
        <v>-885.36345300000039</v>
      </c>
    </row>
    <row r="101" spans="1:10" x14ac:dyDescent="0.35">
      <c r="A101" s="18" t="s">
        <v>27</v>
      </c>
      <c r="B101" s="15" vm="1084">
        <v>2956.9198220000003</v>
      </c>
      <c r="C101" s="15" vm="1084">
        <v>2956.9198220000003</v>
      </c>
      <c r="D101" s="15" vm="1998">
        <v>2739.4529779999998</v>
      </c>
      <c r="E101" s="16"/>
      <c r="F101" s="15">
        <v>187.77623100000028</v>
      </c>
      <c r="G101" s="15">
        <v>-217.46684400000049</v>
      </c>
      <c r="H101" s="16"/>
      <c r="I101" s="15">
        <v>-1306.5879639999998</v>
      </c>
      <c r="J101" s="15">
        <v>-788.90160300000025</v>
      </c>
    </row>
    <row r="102" spans="1:10" x14ac:dyDescent="0.35">
      <c r="A102" s="19" t="s">
        <v>16</v>
      </c>
      <c r="B102" s="15" vm="1085">
        <v>683.73309900000004</v>
      </c>
      <c r="C102" s="15" vm="1085">
        <v>683.73309900000004</v>
      </c>
      <c r="D102" s="15" vm="1999">
        <v>448.04771199999999</v>
      </c>
      <c r="E102" s="16"/>
      <c r="F102" s="15">
        <v>-5.6831480000000738</v>
      </c>
      <c r="G102" s="15">
        <v>-235.68538700000005</v>
      </c>
      <c r="H102" s="16"/>
      <c r="I102" s="15">
        <v>-112.18257700000004</v>
      </c>
      <c r="J102" s="15">
        <v>-387.37830500000001</v>
      </c>
    </row>
    <row r="103" spans="1:10" x14ac:dyDescent="0.35">
      <c r="A103" s="19" t="s">
        <v>31</v>
      </c>
      <c r="B103" s="15" vm="1086">
        <v>4.2000000000000003E-2</v>
      </c>
      <c r="C103" s="15" vm="1086">
        <v>4.2000000000000003E-2</v>
      </c>
      <c r="D103" s="15" vm="2000">
        <v>4.2000000000000003E-2</v>
      </c>
      <c r="E103" s="16"/>
      <c r="F103" s="15">
        <v>59.496000000000002</v>
      </c>
      <c r="G103" s="15">
        <v>0</v>
      </c>
      <c r="H103" s="16"/>
      <c r="I103" s="15">
        <v>59.497</v>
      </c>
      <c r="J103" s="15">
        <v>-59.494999999999997</v>
      </c>
    </row>
    <row r="104" spans="1:10" x14ac:dyDescent="0.35">
      <c r="A104" s="19" t="s">
        <v>33</v>
      </c>
      <c r="B104" s="15" vm="1087">
        <v>1903.462</v>
      </c>
      <c r="C104" s="15" vm="1087">
        <v>1903.462</v>
      </c>
      <c r="D104" s="15" vm="2001">
        <v>1939.9749999999999</v>
      </c>
      <c r="E104" s="16"/>
      <c r="F104" s="15">
        <v>82.87383600000021</v>
      </c>
      <c r="G104" s="15">
        <v>36.51299999999992</v>
      </c>
      <c r="H104" s="16"/>
      <c r="I104" s="15">
        <v>-1582.2929999999999</v>
      </c>
      <c r="J104" s="15">
        <v>69.002999999999929</v>
      </c>
    </row>
    <row r="105" spans="1:10" x14ac:dyDescent="0.35">
      <c r="A105" s="19" t="s">
        <v>34</v>
      </c>
      <c r="B105" s="15" vm="1088">
        <v>7.9817229999999997</v>
      </c>
      <c r="C105" s="15" vm="1088">
        <v>7.9817229999999997</v>
      </c>
      <c r="D105" s="15" vm="2002">
        <v>8.0262659999999997</v>
      </c>
      <c r="E105" s="16"/>
      <c r="F105" s="15">
        <v>43.375542999999993</v>
      </c>
      <c r="G105" s="15">
        <v>4.4542999999999999E-2</v>
      </c>
      <c r="H105" s="16"/>
      <c r="I105" s="15">
        <v>263.78261299999991</v>
      </c>
      <c r="J105" s="15">
        <v>-665.06629799999996</v>
      </c>
    </row>
    <row r="106" spans="1:10" x14ac:dyDescent="0.35">
      <c r="A106" s="19" t="s">
        <v>35</v>
      </c>
      <c r="B106" s="15" vm="1089">
        <v>361.70100000000002</v>
      </c>
      <c r="C106" s="15" vm="1089">
        <v>361.70100000000002</v>
      </c>
      <c r="D106" s="15" vm="2003">
        <v>343.36200000000002</v>
      </c>
      <c r="E106" s="16"/>
      <c r="F106" s="15">
        <v>7.7139999999999986</v>
      </c>
      <c r="G106" s="15">
        <v>-18.338999999999999</v>
      </c>
      <c r="H106" s="16"/>
      <c r="I106" s="15">
        <v>64.608000000000004</v>
      </c>
      <c r="J106" s="15">
        <v>254.03500000000003</v>
      </c>
    </row>
    <row r="107" spans="1:10" x14ac:dyDescent="0.35">
      <c r="A107" s="18" t="s">
        <v>39</v>
      </c>
      <c r="B107" s="15">
        <v>0</v>
      </c>
      <c r="C107" s="15">
        <v>0</v>
      </c>
      <c r="D107" s="15">
        <v>0</v>
      </c>
      <c r="E107" s="16"/>
      <c r="F107" s="15">
        <v>0</v>
      </c>
      <c r="G107" s="15">
        <v>0</v>
      </c>
      <c r="H107" s="16"/>
      <c r="I107" s="15">
        <v>0</v>
      </c>
      <c r="J107" s="15">
        <v>0</v>
      </c>
    </row>
    <row r="108" spans="1:10" x14ac:dyDescent="0.35">
      <c r="A108" s="20" t="s">
        <v>40</v>
      </c>
      <c r="B108" s="15" vm="1090">
        <v>5040.1150310000003</v>
      </c>
      <c r="C108" s="15" vm="1090">
        <v>5040.1150310000003</v>
      </c>
      <c r="D108" s="15" vm="2004">
        <v>6619.0536000000002</v>
      </c>
      <c r="E108" s="16"/>
      <c r="F108" s="15">
        <v>1153.9300929999997</v>
      </c>
      <c r="G108" s="15">
        <v>1578.9385689999999</v>
      </c>
      <c r="H108" s="16"/>
      <c r="I108" s="15">
        <v>1203.1329159999998</v>
      </c>
      <c r="J108" s="15">
        <v>3706.8697670000006</v>
      </c>
    </row>
    <row r="109" spans="1:10" x14ac:dyDescent="0.35">
      <c r="A109" s="12" t="s">
        <v>59</v>
      </c>
      <c r="B109" s="29" vm="1091">
        <v>76795.603472599978</v>
      </c>
      <c r="C109" s="29" vm="1091">
        <v>76795.603472599978</v>
      </c>
      <c r="D109" s="29" vm="2005">
        <v>78568.305830599988</v>
      </c>
      <c r="E109" s="30"/>
      <c r="F109" s="29">
        <v>1996.599168100016</v>
      </c>
      <c r="G109" s="29">
        <v>1772.7023580000096</v>
      </c>
      <c r="H109" s="30"/>
      <c r="I109" s="29">
        <v>-18.038651999973808</v>
      </c>
      <c r="J109" s="29">
        <v>5894.3012955999875</v>
      </c>
    </row>
    <row r="110" spans="1:10" x14ac:dyDescent="0.35">
      <c r="A110" s="20" t="s">
        <v>25</v>
      </c>
      <c r="B110" s="15" vm="1092">
        <v>72227.188416599995</v>
      </c>
      <c r="C110" s="15" vm="1092">
        <v>72227.188416599995</v>
      </c>
      <c r="D110" s="15" vm="2006">
        <v>75923.000258599975</v>
      </c>
      <c r="E110" s="16"/>
      <c r="F110" s="15">
        <v>2512.6363301000238</v>
      </c>
      <c r="G110" s="15">
        <v>3695.811841999981</v>
      </c>
      <c r="H110" s="16"/>
      <c r="I110" s="15">
        <v>1547.6829000000434</v>
      </c>
      <c r="J110" s="15">
        <v>7825.4907505999581</v>
      </c>
    </row>
    <row r="111" spans="1:10" x14ac:dyDescent="0.35">
      <c r="A111" s="19" t="s">
        <v>29</v>
      </c>
      <c r="B111" s="15" vm="1093">
        <v>3608.9176556000002</v>
      </c>
      <c r="C111" s="15" vm="1093">
        <v>3608.9176556000002</v>
      </c>
      <c r="D111" s="15" vm="2007">
        <v>3810.0273506000003</v>
      </c>
      <c r="E111" s="16"/>
      <c r="F111" s="15">
        <v>758.51850309999963</v>
      </c>
      <c r="G111" s="15">
        <v>201.1096950000001</v>
      </c>
      <c r="H111" s="16"/>
      <c r="I111" s="15">
        <v>36.361695999999938</v>
      </c>
      <c r="J111" s="15">
        <v>-327.73500139999942</v>
      </c>
    </row>
    <row r="112" spans="1:10" x14ac:dyDescent="0.35">
      <c r="A112" s="19" t="s">
        <v>30</v>
      </c>
      <c r="B112" s="15" vm="1094">
        <v>68618.270760999992</v>
      </c>
      <c r="C112" s="15" vm="1094">
        <v>68618.270760999992</v>
      </c>
      <c r="D112" s="15" vm="2008">
        <v>72112.972908000011</v>
      </c>
      <c r="E112" s="16"/>
      <c r="F112" s="15">
        <v>1754.1178270000019</v>
      </c>
      <c r="G112" s="15">
        <v>3494.7021470000182</v>
      </c>
      <c r="H112" s="16"/>
      <c r="I112" s="15">
        <v>1511.3212040000071</v>
      </c>
      <c r="J112" s="15">
        <v>8153.225752000013</v>
      </c>
    </row>
    <row r="113" spans="1:10" x14ac:dyDescent="0.35">
      <c r="A113" s="20" t="s">
        <v>40</v>
      </c>
      <c r="B113" s="15" vm="1095">
        <v>4568.4150559999998</v>
      </c>
      <c r="C113" s="15" vm="1095">
        <v>4568.4150559999998</v>
      </c>
      <c r="D113" s="15" vm="2009">
        <v>2645.3055719999998</v>
      </c>
      <c r="E113" s="16"/>
      <c r="F113" s="15">
        <v>-516.03716199999963</v>
      </c>
      <c r="G113" s="15">
        <v>-1923.1094840000001</v>
      </c>
      <c r="H113" s="16"/>
      <c r="I113" s="15">
        <v>-1565.7215520000009</v>
      </c>
      <c r="J113" s="15">
        <v>-1931.1894550000002</v>
      </c>
    </row>
    <row r="114" spans="1:10" x14ac:dyDescent="0.35">
      <c r="A114" s="19" t="s">
        <v>29</v>
      </c>
      <c r="B114" s="15">
        <v>0</v>
      </c>
      <c r="C114" s="15">
        <v>0</v>
      </c>
      <c r="D114" s="15">
        <v>0</v>
      </c>
      <c r="E114" s="16"/>
      <c r="F114" s="15">
        <v>22.348000000000013</v>
      </c>
      <c r="G114" s="15">
        <v>0</v>
      </c>
      <c r="H114" s="16"/>
      <c r="I114" s="15">
        <v>181.98400000000001</v>
      </c>
      <c r="J114" s="15">
        <v>-181.98400000000001</v>
      </c>
    </row>
    <row r="115" spans="1:10" x14ac:dyDescent="0.35">
      <c r="A115" s="19" t="s">
        <v>30</v>
      </c>
      <c r="B115" s="15" vm="1096">
        <v>4568.4150559999998</v>
      </c>
      <c r="C115" s="15" vm="1096">
        <v>4568.4150559999998</v>
      </c>
      <c r="D115" s="15" vm="2010">
        <v>2645.3055719999998</v>
      </c>
      <c r="E115" s="16"/>
      <c r="F115" s="15">
        <v>-538.38516199999958</v>
      </c>
      <c r="G115" s="15">
        <v>-1923.1094840000001</v>
      </c>
      <c r="H115" s="16"/>
      <c r="I115" s="15">
        <v>-1747.7055520000013</v>
      </c>
      <c r="J115" s="15">
        <v>-1749.2054549999998</v>
      </c>
    </row>
    <row r="116" spans="1:10" x14ac:dyDescent="0.35">
      <c r="A116" s="11" t="s">
        <v>60</v>
      </c>
      <c r="B116" s="29" vm="1097">
        <v>5.1265270000000003</v>
      </c>
      <c r="C116" s="29" vm="1097">
        <v>5.1265270000000003</v>
      </c>
      <c r="D116" s="29" vm="2011">
        <v>8.3215171881375092</v>
      </c>
      <c r="E116" s="30"/>
      <c r="F116" s="29">
        <v>-19.489719120000004</v>
      </c>
      <c r="G116" s="29">
        <v>3.1949901881375089</v>
      </c>
      <c r="H116" s="30"/>
      <c r="I116" s="29">
        <v>38.244166880000009</v>
      </c>
      <c r="J116" s="29">
        <v>-95.454569691862503</v>
      </c>
    </row>
    <row r="117" spans="1:10" x14ac:dyDescent="0.35">
      <c r="A117" s="12" t="s">
        <v>61</v>
      </c>
      <c r="B117" s="29" vm="1098">
        <v>0</v>
      </c>
      <c r="C117" s="29" vm="1098">
        <v>0</v>
      </c>
      <c r="D117" s="29" vm="2012">
        <v>0</v>
      </c>
      <c r="E117" s="30"/>
      <c r="F117" s="29">
        <v>0</v>
      </c>
      <c r="G117" s="29">
        <v>0</v>
      </c>
      <c r="H117" s="30"/>
      <c r="I117" s="29">
        <v>0</v>
      </c>
      <c r="J117" s="29">
        <v>0</v>
      </c>
    </row>
    <row r="118" spans="1:10" x14ac:dyDescent="0.35">
      <c r="A118" s="20" t="s">
        <v>25</v>
      </c>
      <c r="B118" s="15" vm="1099">
        <v>0</v>
      </c>
      <c r="C118" s="15" vm="1099">
        <v>0</v>
      </c>
      <c r="D118" s="15" vm="2013">
        <v>0</v>
      </c>
      <c r="E118" s="16"/>
      <c r="F118" s="15">
        <v>0</v>
      </c>
      <c r="G118" s="15">
        <v>0</v>
      </c>
      <c r="H118" s="16"/>
      <c r="I118" s="15">
        <v>0</v>
      </c>
      <c r="J118" s="15">
        <v>0</v>
      </c>
    </row>
    <row r="119" spans="1:10" x14ac:dyDescent="0.35">
      <c r="A119" s="18" t="s">
        <v>26</v>
      </c>
      <c r="B119" s="15">
        <v>0</v>
      </c>
      <c r="C119" s="15">
        <v>0</v>
      </c>
      <c r="D119" s="15">
        <v>0</v>
      </c>
      <c r="E119" s="16"/>
      <c r="F119" s="15">
        <v>0</v>
      </c>
      <c r="G119" s="15">
        <v>0</v>
      </c>
      <c r="H119" s="16"/>
      <c r="I119" s="15">
        <v>0</v>
      </c>
      <c r="J119" s="15">
        <v>0</v>
      </c>
    </row>
    <row r="120" spans="1:10" x14ac:dyDescent="0.35">
      <c r="A120" s="18" t="s">
        <v>27</v>
      </c>
      <c r="B120" s="15" vm="1100">
        <v>0</v>
      </c>
      <c r="C120" s="15" vm="1100">
        <v>0</v>
      </c>
      <c r="D120" s="15" vm="2014">
        <v>0</v>
      </c>
      <c r="E120" s="16"/>
      <c r="F120" s="15">
        <v>0</v>
      </c>
      <c r="G120" s="15">
        <v>0</v>
      </c>
      <c r="H120" s="16"/>
      <c r="I120" s="15">
        <v>0</v>
      </c>
      <c r="J120" s="15">
        <v>0</v>
      </c>
    </row>
    <row r="121" spans="1:10" x14ac:dyDescent="0.35">
      <c r="A121" s="19" t="s">
        <v>16</v>
      </c>
      <c r="B121" s="15" vm="1101">
        <v>0</v>
      </c>
      <c r="C121" s="15" vm="1101">
        <v>0</v>
      </c>
      <c r="D121" s="15" vm="2015">
        <v>0</v>
      </c>
      <c r="E121" s="16"/>
      <c r="F121" s="15">
        <v>0</v>
      </c>
      <c r="G121" s="15">
        <v>0</v>
      </c>
      <c r="H121" s="16"/>
      <c r="I121" s="15">
        <v>0</v>
      </c>
      <c r="J121" s="15">
        <v>0</v>
      </c>
    </row>
    <row r="122" spans="1:10" x14ac:dyDescent="0.35">
      <c r="A122" s="19" t="s">
        <v>42</v>
      </c>
      <c r="B122" s="15">
        <v>0</v>
      </c>
      <c r="C122" s="15">
        <v>0</v>
      </c>
      <c r="D122" s="15">
        <v>0</v>
      </c>
      <c r="E122" s="16"/>
      <c r="F122" s="15">
        <v>0</v>
      </c>
      <c r="G122" s="15">
        <v>0</v>
      </c>
      <c r="H122" s="16"/>
      <c r="I122" s="15">
        <v>0</v>
      </c>
      <c r="J122" s="15">
        <v>0</v>
      </c>
    </row>
    <row r="123" spans="1:10" x14ac:dyDescent="0.35">
      <c r="A123" s="19" t="s">
        <v>29</v>
      </c>
      <c r="B123" s="15">
        <v>0</v>
      </c>
      <c r="C123" s="15">
        <v>0</v>
      </c>
      <c r="D123" s="15">
        <v>0</v>
      </c>
      <c r="E123" s="16"/>
      <c r="F123" s="15">
        <v>0</v>
      </c>
      <c r="G123" s="15">
        <v>0</v>
      </c>
      <c r="H123" s="16"/>
      <c r="I123" s="15">
        <v>0</v>
      </c>
      <c r="J123" s="15">
        <v>0</v>
      </c>
    </row>
    <row r="124" spans="1:10" x14ac:dyDescent="0.35">
      <c r="A124" s="19" t="s">
        <v>30</v>
      </c>
      <c r="B124" s="15">
        <v>0</v>
      </c>
      <c r="C124" s="15">
        <v>0</v>
      </c>
      <c r="D124" s="15">
        <v>0</v>
      </c>
      <c r="E124" s="16"/>
      <c r="F124" s="15">
        <v>0</v>
      </c>
      <c r="G124" s="15">
        <v>0</v>
      </c>
      <c r="H124" s="16"/>
      <c r="I124" s="15">
        <v>0</v>
      </c>
      <c r="J124" s="15">
        <v>0</v>
      </c>
    </row>
    <row r="125" spans="1:10" x14ac:dyDescent="0.35">
      <c r="A125" s="19" t="s">
        <v>31</v>
      </c>
      <c r="B125" s="15">
        <v>0</v>
      </c>
      <c r="C125" s="15">
        <v>0</v>
      </c>
      <c r="D125" s="15">
        <v>0</v>
      </c>
      <c r="E125" s="16"/>
      <c r="F125" s="15">
        <v>0</v>
      </c>
      <c r="G125" s="15">
        <v>0</v>
      </c>
      <c r="H125" s="16"/>
      <c r="I125" s="15">
        <v>0</v>
      </c>
      <c r="J125" s="15">
        <v>0</v>
      </c>
    </row>
    <row r="126" spans="1:10" x14ac:dyDescent="0.35">
      <c r="A126" s="19" t="s">
        <v>32</v>
      </c>
      <c r="B126" s="15">
        <v>0</v>
      </c>
      <c r="C126" s="15">
        <v>0</v>
      </c>
      <c r="D126" s="15">
        <v>0</v>
      </c>
      <c r="E126" s="16"/>
      <c r="F126" s="15">
        <v>0</v>
      </c>
      <c r="G126" s="15">
        <v>0</v>
      </c>
      <c r="H126" s="16"/>
      <c r="I126" s="15">
        <v>0</v>
      </c>
      <c r="J126" s="15">
        <v>0</v>
      </c>
    </row>
    <row r="127" spans="1:10" x14ac:dyDescent="0.35">
      <c r="A127" s="19" t="s">
        <v>33</v>
      </c>
      <c r="B127" s="15">
        <v>0</v>
      </c>
      <c r="C127" s="15">
        <v>0</v>
      </c>
      <c r="D127" s="15">
        <v>0</v>
      </c>
      <c r="E127" s="16"/>
      <c r="F127" s="15">
        <v>0</v>
      </c>
      <c r="G127" s="15">
        <v>0</v>
      </c>
      <c r="H127" s="16"/>
      <c r="I127" s="15">
        <v>0</v>
      </c>
      <c r="J127" s="15">
        <v>0</v>
      </c>
    </row>
    <row r="128" spans="1:10" x14ac:dyDescent="0.35">
      <c r="A128" s="19" t="s">
        <v>34</v>
      </c>
      <c r="B128" s="15">
        <v>0</v>
      </c>
      <c r="C128" s="15">
        <v>0</v>
      </c>
      <c r="D128" s="15">
        <v>0</v>
      </c>
      <c r="E128" s="16"/>
      <c r="F128" s="15">
        <v>0</v>
      </c>
      <c r="G128" s="15">
        <v>0</v>
      </c>
      <c r="H128" s="16"/>
      <c r="I128" s="15">
        <v>0</v>
      </c>
      <c r="J128" s="15">
        <v>0</v>
      </c>
    </row>
    <row r="129" spans="1:10" x14ac:dyDescent="0.35">
      <c r="A129" s="19" t="s">
        <v>35</v>
      </c>
      <c r="B129" s="15">
        <v>0</v>
      </c>
      <c r="C129" s="15">
        <v>0</v>
      </c>
      <c r="D129" s="15">
        <v>0</v>
      </c>
      <c r="E129" s="16"/>
      <c r="F129" s="15">
        <v>0</v>
      </c>
      <c r="G129" s="15">
        <v>0</v>
      </c>
      <c r="H129" s="16"/>
      <c r="I129" s="15">
        <v>0</v>
      </c>
      <c r="J129" s="15">
        <v>0</v>
      </c>
    </row>
    <row r="130" spans="1:10" x14ac:dyDescent="0.35">
      <c r="A130" s="19" t="s">
        <v>55</v>
      </c>
      <c r="B130" s="15">
        <v>0</v>
      </c>
      <c r="C130" s="15">
        <v>0</v>
      </c>
      <c r="D130" s="15">
        <v>0</v>
      </c>
      <c r="E130" s="16"/>
      <c r="F130" s="15">
        <v>0</v>
      </c>
      <c r="G130" s="15">
        <v>0</v>
      </c>
      <c r="H130" s="16"/>
      <c r="I130" s="15">
        <v>0</v>
      </c>
      <c r="J130" s="15">
        <v>0</v>
      </c>
    </row>
    <row r="131" spans="1:10" x14ac:dyDescent="0.35">
      <c r="A131" s="18" t="s">
        <v>36</v>
      </c>
      <c r="B131" s="15">
        <v>0</v>
      </c>
      <c r="C131" s="15">
        <v>0</v>
      </c>
      <c r="D131" s="15">
        <v>0</v>
      </c>
      <c r="E131" s="16"/>
      <c r="F131" s="15">
        <v>0</v>
      </c>
      <c r="G131" s="15">
        <v>0</v>
      </c>
      <c r="H131" s="16"/>
      <c r="I131" s="15">
        <v>0</v>
      </c>
      <c r="J131" s="15">
        <v>0</v>
      </c>
    </row>
    <row r="132" spans="1:10" x14ac:dyDescent="0.35">
      <c r="A132" s="19" t="s">
        <v>37</v>
      </c>
      <c r="B132" s="15">
        <v>0</v>
      </c>
      <c r="C132" s="15">
        <v>0</v>
      </c>
      <c r="D132" s="15">
        <v>0</v>
      </c>
      <c r="E132" s="16"/>
      <c r="F132" s="15">
        <v>0</v>
      </c>
      <c r="G132" s="15">
        <v>0</v>
      </c>
      <c r="H132" s="16"/>
      <c r="I132" s="15">
        <v>0</v>
      </c>
      <c r="J132" s="15">
        <v>0</v>
      </c>
    </row>
    <row r="133" spans="1:10" x14ac:dyDescent="0.35">
      <c r="A133" s="19" t="s">
        <v>38</v>
      </c>
      <c r="B133" s="15">
        <v>0</v>
      </c>
      <c r="C133" s="15">
        <v>0</v>
      </c>
      <c r="D133" s="15">
        <v>0</v>
      </c>
      <c r="E133" s="16"/>
      <c r="F133" s="15">
        <v>0</v>
      </c>
      <c r="G133" s="15">
        <v>0</v>
      </c>
      <c r="H133" s="16"/>
      <c r="I133" s="15">
        <v>0</v>
      </c>
      <c r="J133" s="15">
        <v>0</v>
      </c>
    </row>
    <row r="134" spans="1:10" x14ac:dyDescent="0.35">
      <c r="A134" s="18" t="s">
        <v>56</v>
      </c>
      <c r="B134" s="15">
        <v>0</v>
      </c>
      <c r="C134" s="15">
        <v>0</v>
      </c>
      <c r="D134" s="15">
        <v>0</v>
      </c>
      <c r="E134" s="16"/>
      <c r="F134" s="15">
        <v>0</v>
      </c>
      <c r="G134" s="15">
        <v>0</v>
      </c>
      <c r="H134" s="16"/>
      <c r="I134" s="15">
        <v>0</v>
      </c>
      <c r="J134" s="15">
        <v>0</v>
      </c>
    </row>
    <row r="135" spans="1:10" x14ac:dyDescent="0.35">
      <c r="A135" s="18" t="s">
        <v>39</v>
      </c>
      <c r="B135" s="15">
        <v>0</v>
      </c>
      <c r="C135" s="15">
        <v>0</v>
      </c>
      <c r="D135" s="15">
        <v>0</v>
      </c>
      <c r="E135" s="16"/>
      <c r="F135" s="15">
        <v>0</v>
      </c>
      <c r="G135" s="15">
        <v>0</v>
      </c>
      <c r="H135" s="16"/>
      <c r="I135" s="15">
        <v>0</v>
      </c>
      <c r="J135" s="15">
        <v>0</v>
      </c>
    </row>
    <row r="136" spans="1:10" x14ac:dyDescent="0.35">
      <c r="A136" s="20" t="s">
        <v>40</v>
      </c>
      <c r="B136" s="15" vm="1102">
        <v>0</v>
      </c>
      <c r="C136" s="15" vm="1102">
        <v>0</v>
      </c>
      <c r="D136" s="15" vm="2016">
        <v>0</v>
      </c>
      <c r="E136" s="16"/>
      <c r="F136" s="15">
        <v>0</v>
      </c>
      <c r="G136" s="15">
        <v>0</v>
      </c>
      <c r="H136" s="16"/>
      <c r="I136" s="15">
        <v>0</v>
      </c>
      <c r="J136" s="15">
        <v>0</v>
      </c>
    </row>
    <row r="137" spans="1:10" x14ac:dyDescent="0.35">
      <c r="A137" s="12" t="s">
        <v>62</v>
      </c>
      <c r="B137" s="29" vm="1103">
        <v>4.4177</v>
      </c>
      <c r="C137" s="29" vm="1103">
        <v>4.4177</v>
      </c>
      <c r="D137" s="29" vm="2017">
        <v>2.90179918813751</v>
      </c>
      <c r="E137" s="30"/>
      <c r="F137" s="29">
        <v>-12.945777119999999</v>
      </c>
      <c r="G137" s="29">
        <v>-1.5159008118624899</v>
      </c>
      <c r="H137" s="30"/>
      <c r="I137" s="29">
        <v>0.2994538800000015</v>
      </c>
      <c r="J137" s="29">
        <v>-11.717654691862492</v>
      </c>
    </row>
    <row r="138" spans="1:10" x14ac:dyDescent="0.35">
      <c r="A138" s="20" t="s">
        <v>25</v>
      </c>
      <c r="B138" s="15" vm="1104">
        <v>4.4177</v>
      </c>
      <c r="C138" s="15" vm="1104">
        <v>4.4177</v>
      </c>
      <c r="D138" s="15" vm="2018">
        <v>2.90179918813751</v>
      </c>
      <c r="E138" s="16"/>
      <c r="F138" s="15">
        <v>-12.945777119999999</v>
      </c>
      <c r="G138" s="15">
        <v>-1.5159008118624899</v>
      </c>
      <c r="H138" s="16"/>
      <c r="I138" s="15">
        <v>0.2994538800000015</v>
      </c>
      <c r="J138" s="15">
        <v>-11.717654691862492</v>
      </c>
    </row>
    <row r="139" spans="1:10" x14ac:dyDescent="0.35">
      <c r="A139" s="18" t="s">
        <v>26</v>
      </c>
      <c r="B139" s="15">
        <v>0</v>
      </c>
      <c r="C139" s="15">
        <v>0</v>
      </c>
      <c r="D139" s="15">
        <v>0</v>
      </c>
      <c r="E139" s="16"/>
      <c r="F139" s="15">
        <v>0</v>
      </c>
      <c r="G139" s="15">
        <v>0</v>
      </c>
      <c r="H139" s="16"/>
      <c r="I139" s="15">
        <v>-1.0549999999999999</v>
      </c>
      <c r="J139" s="15">
        <v>0</v>
      </c>
    </row>
    <row r="140" spans="1:10" x14ac:dyDescent="0.35">
      <c r="A140" s="18" t="s">
        <v>27</v>
      </c>
      <c r="B140" s="15" vm="1105">
        <v>4.4177</v>
      </c>
      <c r="C140" s="15" vm="1105">
        <v>4.4177</v>
      </c>
      <c r="D140" s="15" vm="2019">
        <v>2.90179918813751</v>
      </c>
      <c r="E140" s="16"/>
      <c r="F140" s="15">
        <v>-12.945777119999999</v>
      </c>
      <c r="G140" s="15">
        <v>-1.5159008118624899</v>
      </c>
      <c r="H140" s="16"/>
      <c r="I140" s="15">
        <v>1.3544538800000012</v>
      </c>
      <c r="J140" s="15">
        <v>-11.717654691862492</v>
      </c>
    </row>
    <row r="141" spans="1:10" x14ac:dyDescent="0.35">
      <c r="A141" s="19" t="s">
        <v>16</v>
      </c>
      <c r="B141" s="15" vm="1106">
        <v>4.4177</v>
      </c>
      <c r="C141" s="15" vm="1106">
        <v>4.4177</v>
      </c>
      <c r="D141" s="15" vm="2020">
        <v>2.90179918813751</v>
      </c>
      <c r="E141" s="16"/>
      <c r="F141" s="15">
        <v>-12.945777119999999</v>
      </c>
      <c r="G141" s="15">
        <v>-1.5159008118624899</v>
      </c>
      <c r="H141" s="16"/>
      <c r="I141" s="15">
        <v>1.3544538800000012</v>
      </c>
      <c r="J141" s="15">
        <v>-11.717654691862492</v>
      </c>
    </row>
    <row r="142" spans="1:10" x14ac:dyDescent="0.35">
      <c r="A142" s="19" t="s">
        <v>42</v>
      </c>
      <c r="B142" s="15">
        <v>0</v>
      </c>
      <c r="C142" s="15">
        <v>0</v>
      </c>
      <c r="D142" s="15">
        <v>0</v>
      </c>
      <c r="E142" s="16"/>
      <c r="F142" s="15">
        <v>0</v>
      </c>
      <c r="G142" s="15">
        <v>0</v>
      </c>
      <c r="H142" s="16"/>
      <c r="I142" s="15">
        <v>0</v>
      </c>
      <c r="J142" s="15">
        <v>0</v>
      </c>
    </row>
    <row r="143" spans="1:10" x14ac:dyDescent="0.35">
      <c r="A143" s="19" t="s">
        <v>29</v>
      </c>
      <c r="B143" s="15">
        <v>0</v>
      </c>
      <c r="C143" s="15">
        <v>0</v>
      </c>
      <c r="D143" s="15">
        <v>0</v>
      </c>
      <c r="E143" s="16"/>
      <c r="F143" s="15">
        <v>0</v>
      </c>
      <c r="G143" s="15">
        <v>0</v>
      </c>
      <c r="H143" s="16"/>
      <c r="I143" s="15">
        <v>0</v>
      </c>
      <c r="J143" s="15">
        <v>0</v>
      </c>
    </row>
    <row r="144" spans="1:10" x14ac:dyDescent="0.35">
      <c r="A144" s="19" t="s">
        <v>30</v>
      </c>
      <c r="B144" s="15">
        <v>0</v>
      </c>
      <c r="C144" s="15">
        <v>0</v>
      </c>
      <c r="D144" s="15">
        <v>0</v>
      </c>
      <c r="E144" s="16"/>
      <c r="F144" s="15">
        <v>0</v>
      </c>
      <c r="G144" s="15">
        <v>0</v>
      </c>
      <c r="H144" s="16"/>
      <c r="I144" s="15">
        <v>0</v>
      </c>
      <c r="J144" s="15">
        <v>0</v>
      </c>
    </row>
    <row r="145" spans="1:10" x14ac:dyDescent="0.35">
      <c r="A145" s="19" t="s">
        <v>31</v>
      </c>
      <c r="B145" s="15">
        <v>0</v>
      </c>
      <c r="C145" s="15">
        <v>0</v>
      </c>
      <c r="D145" s="15">
        <v>0</v>
      </c>
      <c r="E145" s="16"/>
      <c r="F145" s="15">
        <v>0</v>
      </c>
      <c r="G145" s="15">
        <v>0</v>
      </c>
      <c r="H145" s="16"/>
      <c r="I145" s="15">
        <v>0</v>
      </c>
      <c r="J145" s="15">
        <v>0</v>
      </c>
    </row>
    <row r="146" spans="1:10" x14ac:dyDescent="0.35">
      <c r="A146" s="19" t="s">
        <v>32</v>
      </c>
      <c r="B146" s="15">
        <v>0</v>
      </c>
      <c r="C146" s="15">
        <v>0</v>
      </c>
      <c r="D146" s="15">
        <v>0</v>
      </c>
      <c r="E146" s="16"/>
      <c r="F146" s="15">
        <v>0</v>
      </c>
      <c r="G146" s="15">
        <v>0</v>
      </c>
      <c r="H146" s="16"/>
      <c r="I146" s="15">
        <v>0</v>
      </c>
      <c r="J146" s="15">
        <v>0</v>
      </c>
    </row>
    <row r="147" spans="1:10" x14ac:dyDescent="0.35">
      <c r="A147" s="19" t="s">
        <v>33</v>
      </c>
      <c r="B147" s="15">
        <v>0</v>
      </c>
      <c r="C147" s="15">
        <v>0</v>
      </c>
      <c r="D147" s="15">
        <v>0</v>
      </c>
      <c r="E147" s="16"/>
      <c r="F147" s="15">
        <v>0</v>
      </c>
      <c r="G147" s="15">
        <v>0</v>
      </c>
      <c r="H147" s="16"/>
      <c r="I147" s="15">
        <v>0</v>
      </c>
      <c r="J147" s="15">
        <v>0</v>
      </c>
    </row>
    <row r="148" spans="1:10" x14ac:dyDescent="0.35">
      <c r="A148" s="19" t="s">
        <v>34</v>
      </c>
      <c r="B148" s="15">
        <v>0</v>
      </c>
      <c r="C148" s="15">
        <v>0</v>
      </c>
      <c r="D148" s="15">
        <v>0</v>
      </c>
      <c r="E148" s="16"/>
      <c r="F148" s="15">
        <v>0</v>
      </c>
      <c r="G148" s="15">
        <v>0</v>
      </c>
      <c r="H148" s="16"/>
      <c r="I148" s="15">
        <v>0</v>
      </c>
      <c r="J148" s="15">
        <v>0</v>
      </c>
    </row>
    <row r="149" spans="1:10" x14ac:dyDescent="0.35">
      <c r="A149" s="19" t="s">
        <v>35</v>
      </c>
      <c r="B149" s="15">
        <v>0</v>
      </c>
      <c r="C149" s="15">
        <v>0</v>
      </c>
      <c r="D149" s="15">
        <v>0</v>
      </c>
      <c r="E149" s="16"/>
      <c r="F149" s="15">
        <v>0</v>
      </c>
      <c r="G149" s="15">
        <v>0</v>
      </c>
      <c r="H149" s="16"/>
      <c r="I149" s="15">
        <v>0</v>
      </c>
      <c r="J149" s="15">
        <v>0</v>
      </c>
    </row>
    <row r="150" spans="1:10" x14ac:dyDescent="0.35">
      <c r="A150" s="19" t="s">
        <v>55</v>
      </c>
      <c r="B150" s="15">
        <v>0</v>
      </c>
      <c r="C150" s="15">
        <v>0</v>
      </c>
      <c r="D150" s="15">
        <v>0</v>
      </c>
      <c r="E150" s="16"/>
      <c r="F150" s="15">
        <v>0</v>
      </c>
      <c r="G150" s="15">
        <v>0</v>
      </c>
      <c r="H150" s="16"/>
      <c r="I150" s="15">
        <v>0</v>
      </c>
      <c r="J150" s="15">
        <v>0</v>
      </c>
    </row>
    <row r="151" spans="1:10" x14ac:dyDescent="0.35">
      <c r="A151" s="18" t="s">
        <v>36</v>
      </c>
      <c r="B151" s="15">
        <v>0</v>
      </c>
      <c r="C151" s="15">
        <v>0</v>
      </c>
      <c r="D151" s="15">
        <v>0</v>
      </c>
      <c r="E151" s="16"/>
      <c r="F151" s="15">
        <v>0</v>
      </c>
      <c r="G151" s="15">
        <v>0</v>
      </c>
      <c r="H151" s="16"/>
      <c r="I151" s="15">
        <v>0</v>
      </c>
      <c r="J151" s="15">
        <v>0</v>
      </c>
    </row>
    <row r="152" spans="1:10" x14ac:dyDescent="0.35">
      <c r="A152" s="19" t="s">
        <v>37</v>
      </c>
      <c r="B152" s="15">
        <v>0</v>
      </c>
      <c r="C152" s="15">
        <v>0</v>
      </c>
      <c r="D152" s="15">
        <v>0</v>
      </c>
      <c r="E152" s="16"/>
      <c r="F152" s="15">
        <v>0</v>
      </c>
      <c r="G152" s="15">
        <v>0</v>
      </c>
      <c r="H152" s="16"/>
      <c r="I152" s="15">
        <v>0</v>
      </c>
      <c r="J152" s="15">
        <v>0</v>
      </c>
    </row>
    <row r="153" spans="1:10" x14ac:dyDescent="0.35">
      <c r="A153" s="19" t="s">
        <v>38</v>
      </c>
      <c r="B153" s="15">
        <v>0</v>
      </c>
      <c r="C153" s="15">
        <v>0</v>
      </c>
      <c r="D153" s="15">
        <v>0</v>
      </c>
      <c r="E153" s="16"/>
      <c r="F153" s="15">
        <v>0</v>
      </c>
      <c r="G153" s="15">
        <v>0</v>
      </c>
      <c r="H153" s="16"/>
      <c r="I153" s="15">
        <v>0</v>
      </c>
      <c r="J153" s="15">
        <v>0</v>
      </c>
    </row>
    <row r="154" spans="1:10" x14ac:dyDescent="0.35">
      <c r="A154" s="18" t="s">
        <v>56</v>
      </c>
      <c r="B154" s="15">
        <v>0</v>
      </c>
      <c r="C154" s="15">
        <v>0</v>
      </c>
      <c r="D154" s="15">
        <v>0</v>
      </c>
      <c r="E154" s="16"/>
      <c r="F154" s="15">
        <v>0</v>
      </c>
      <c r="G154" s="15">
        <v>0</v>
      </c>
      <c r="H154" s="16"/>
      <c r="I154" s="15">
        <v>0</v>
      </c>
      <c r="J154" s="15">
        <v>0</v>
      </c>
    </row>
    <row r="155" spans="1:10" x14ac:dyDescent="0.35">
      <c r="A155" s="18" t="s">
        <v>39</v>
      </c>
      <c r="B155" s="15">
        <v>0</v>
      </c>
      <c r="C155" s="15">
        <v>0</v>
      </c>
      <c r="D155" s="15">
        <v>0</v>
      </c>
      <c r="E155" s="16"/>
      <c r="F155" s="15">
        <v>0</v>
      </c>
      <c r="G155" s="15">
        <v>0</v>
      </c>
      <c r="H155" s="16"/>
      <c r="I155" s="15">
        <v>0</v>
      </c>
      <c r="J155" s="15">
        <v>0</v>
      </c>
    </row>
    <row r="156" spans="1:10" x14ac:dyDescent="0.35">
      <c r="A156" s="20" t="s">
        <v>40</v>
      </c>
      <c r="B156" s="15">
        <v>0</v>
      </c>
      <c r="C156" s="15">
        <v>0</v>
      </c>
      <c r="D156" s="15">
        <v>0</v>
      </c>
      <c r="E156" s="16"/>
      <c r="F156" s="15">
        <v>0</v>
      </c>
      <c r="G156" s="15">
        <v>0</v>
      </c>
      <c r="H156" s="16"/>
      <c r="I156" s="15">
        <v>0</v>
      </c>
      <c r="J156" s="15">
        <v>0</v>
      </c>
    </row>
    <row r="157" spans="1:10" x14ac:dyDescent="0.35">
      <c r="A157" s="12" t="s">
        <v>63</v>
      </c>
      <c r="B157" s="29" vm="1107">
        <v>0.70882699999999998</v>
      </c>
      <c r="C157" s="29" vm="1107">
        <v>0.70882699999999998</v>
      </c>
      <c r="D157" s="29" vm="2021">
        <v>5.4197179999999996</v>
      </c>
      <c r="E157" s="30"/>
      <c r="F157" s="29">
        <v>-6.5439420000000013</v>
      </c>
      <c r="G157" s="29">
        <v>4.7108909999999993</v>
      </c>
      <c r="H157" s="30"/>
      <c r="I157" s="29">
        <v>37.944713</v>
      </c>
      <c r="J157" s="29">
        <v>-83.736914999999996</v>
      </c>
    </row>
    <row r="158" spans="1:10" x14ac:dyDescent="0.35">
      <c r="A158" s="20" t="s">
        <v>25</v>
      </c>
      <c r="B158" s="15" vm="1108">
        <v>0.70882699999999998</v>
      </c>
      <c r="C158" s="15" vm="1108">
        <v>0.70882699999999998</v>
      </c>
      <c r="D158" s="15" vm="2022">
        <v>5.4197179999999996</v>
      </c>
      <c r="E158" s="16"/>
      <c r="F158" s="15">
        <v>-6.5439420000000013</v>
      </c>
      <c r="G158" s="15">
        <v>4.7108909999999993</v>
      </c>
      <c r="H158" s="16"/>
      <c r="I158" s="15">
        <v>37.944713</v>
      </c>
      <c r="J158" s="15">
        <v>-83.736914999999996</v>
      </c>
    </row>
    <row r="159" spans="1:10" x14ac:dyDescent="0.35">
      <c r="A159" s="18" t="s">
        <v>26</v>
      </c>
      <c r="B159" s="15">
        <v>0</v>
      </c>
      <c r="C159" s="15">
        <v>0</v>
      </c>
      <c r="D159" s="15">
        <v>0</v>
      </c>
      <c r="E159" s="16"/>
      <c r="F159" s="15">
        <v>0</v>
      </c>
      <c r="G159" s="15">
        <v>0</v>
      </c>
      <c r="H159" s="16"/>
      <c r="I159" s="15">
        <v>0</v>
      </c>
      <c r="J159" s="15">
        <v>0</v>
      </c>
    </row>
    <row r="160" spans="1:10" x14ac:dyDescent="0.35">
      <c r="A160" s="18" t="s">
        <v>27</v>
      </c>
      <c r="B160" s="15" vm="1109">
        <v>0.44982699999999998</v>
      </c>
      <c r="C160" s="15" vm="1109">
        <v>0.44982699999999998</v>
      </c>
      <c r="D160" s="15" vm="2023">
        <v>2.7207179999999997</v>
      </c>
      <c r="E160" s="16"/>
      <c r="F160" s="15">
        <v>-18.102998000000014</v>
      </c>
      <c r="G160" s="15">
        <v>2.2708909999999998</v>
      </c>
      <c r="H160" s="16"/>
      <c r="I160" s="15">
        <v>28.733109999999982</v>
      </c>
      <c r="J160" s="15">
        <v>-74.876858999999982</v>
      </c>
    </row>
    <row r="161" spans="1:10" x14ac:dyDescent="0.35">
      <c r="A161" s="19" t="s">
        <v>16</v>
      </c>
      <c r="B161" s="15" vm="1110">
        <v>0.44982699999999998</v>
      </c>
      <c r="C161" s="15" vm="1110">
        <v>0.44982699999999998</v>
      </c>
      <c r="D161" s="15" vm="2024">
        <v>2.7207179999999997</v>
      </c>
      <c r="E161" s="16"/>
      <c r="F161" s="15">
        <v>-18.102998000000014</v>
      </c>
      <c r="G161" s="15">
        <v>2.2708909999999998</v>
      </c>
      <c r="H161" s="16"/>
      <c r="I161" s="15">
        <v>28.733109999999982</v>
      </c>
      <c r="J161" s="15">
        <v>-74.876858999999982</v>
      </c>
    </row>
    <row r="162" spans="1:10" x14ac:dyDescent="0.35">
      <c r="A162" s="19" t="s">
        <v>42</v>
      </c>
      <c r="B162" s="15">
        <v>0</v>
      </c>
      <c r="C162" s="15">
        <v>0</v>
      </c>
      <c r="D162" s="15">
        <v>0</v>
      </c>
      <c r="E162" s="16"/>
      <c r="F162" s="15">
        <v>0</v>
      </c>
      <c r="G162" s="15">
        <v>0</v>
      </c>
      <c r="H162" s="16"/>
      <c r="I162" s="15">
        <v>0</v>
      </c>
      <c r="J162" s="15">
        <v>0</v>
      </c>
    </row>
    <row r="163" spans="1:10" x14ac:dyDescent="0.35">
      <c r="A163" s="19" t="s">
        <v>29</v>
      </c>
      <c r="B163" s="15">
        <v>0</v>
      </c>
      <c r="C163" s="15">
        <v>0</v>
      </c>
      <c r="D163" s="15">
        <v>0</v>
      </c>
      <c r="E163" s="16"/>
      <c r="F163" s="15">
        <v>0</v>
      </c>
      <c r="G163" s="15">
        <v>0</v>
      </c>
      <c r="H163" s="16"/>
      <c r="I163" s="15">
        <v>0</v>
      </c>
      <c r="J163" s="15">
        <v>0</v>
      </c>
    </row>
    <row r="164" spans="1:10" x14ac:dyDescent="0.35">
      <c r="A164" s="19" t="s">
        <v>30</v>
      </c>
      <c r="B164" s="15">
        <v>0</v>
      </c>
      <c r="C164" s="15">
        <v>0</v>
      </c>
      <c r="D164" s="15">
        <v>0</v>
      </c>
      <c r="E164" s="16"/>
      <c r="F164" s="15">
        <v>0</v>
      </c>
      <c r="G164" s="15">
        <v>0</v>
      </c>
      <c r="H164" s="16"/>
      <c r="I164" s="15">
        <v>0</v>
      </c>
      <c r="J164" s="15">
        <v>0</v>
      </c>
    </row>
    <row r="165" spans="1:10" x14ac:dyDescent="0.35">
      <c r="A165" s="19" t="s">
        <v>31</v>
      </c>
      <c r="B165" s="15">
        <v>0</v>
      </c>
      <c r="C165" s="15">
        <v>0</v>
      </c>
      <c r="D165" s="15">
        <v>0</v>
      </c>
      <c r="E165" s="16"/>
      <c r="F165" s="15">
        <v>0</v>
      </c>
      <c r="G165" s="15">
        <v>0</v>
      </c>
      <c r="H165" s="16"/>
      <c r="I165" s="15">
        <v>0</v>
      </c>
      <c r="J165" s="15">
        <v>0</v>
      </c>
    </row>
    <row r="166" spans="1:10" x14ac:dyDescent="0.35">
      <c r="A166" s="19" t="s">
        <v>32</v>
      </c>
      <c r="B166" s="15">
        <v>0</v>
      </c>
      <c r="C166" s="15">
        <v>0</v>
      </c>
      <c r="D166" s="15">
        <v>0</v>
      </c>
      <c r="E166" s="16"/>
      <c r="F166" s="15">
        <v>0</v>
      </c>
      <c r="G166" s="15">
        <v>0</v>
      </c>
      <c r="H166" s="16"/>
      <c r="I166" s="15">
        <v>0</v>
      </c>
      <c r="J166" s="15">
        <v>0</v>
      </c>
    </row>
    <row r="167" spans="1:10" x14ac:dyDescent="0.35">
      <c r="A167" s="19" t="s">
        <v>33</v>
      </c>
      <c r="B167" s="15">
        <v>0</v>
      </c>
      <c r="C167" s="15">
        <v>0</v>
      </c>
      <c r="D167" s="15">
        <v>0</v>
      </c>
      <c r="E167" s="16"/>
      <c r="F167" s="15">
        <v>0</v>
      </c>
      <c r="G167" s="15">
        <v>0</v>
      </c>
      <c r="H167" s="16"/>
      <c r="I167" s="15">
        <v>0</v>
      </c>
      <c r="J167" s="15">
        <v>0</v>
      </c>
    </row>
    <row r="168" spans="1:10" x14ac:dyDescent="0.35">
      <c r="A168" s="19" t="s">
        <v>34</v>
      </c>
      <c r="B168" s="15">
        <v>0</v>
      </c>
      <c r="C168" s="15">
        <v>0</v>
      </c>
      <c r="D168" s="15">
        <v>0</v>
      </c>
      <c r="E168" s="16"/>
      <c r="F168" s="15">
        <v>0</v>
      </c>
      <c r="G168" s="15">
        <v>0</v>
      </c>
      <c r="H168" s="16"/>
      <c r="I168" s="15">
        <v>0</v>
      </c>
      <c r="J168" s="15">
        <v>0</v>
      </c>
    </row>
    <row r="169" spans="1:10" x14ac:dyDescent="0.35">
      <c r="A169" s="19" t="s">
        <v>35</v>
      </c>
      <c r="B169" s="15">
        <v>0</v>
      </c>
      <c r="C169" s="15">
        <v>0</v>
      </c>
      <c r="D169" s="15">
        <v>0</v>
      </c>
      <c r="E169" s="16"/>
      <c r="F169" s="15">
        <v>0</v>
      </c>
      <c r="G169" s="15">
        <v>0</v>
      </c>
      <c r="H169" s="16"/>
      <c r="I169" s="15">
        <v>0</v>
      </c>
      <c r="J169" s="15">
        <v>0</v>
      </c>
    </row>
    <row r="170" spans="1:10" x14ac:dyDescent="0.35">
      <c r="A170" s="19" t="s">
        <v>55</v>
      </c>
      <c r="B170" s="15">
        <v>0</v>
      </c>
      <c r="C170" s="15">
        <v>0</v>
      </c>
      <c r="D170" s="15">
        <v>0</v>
      </c>
      <c r="E170" s="16"/>
      <c r="F170" s="15">
        <v>0</v>
      </c>
      <c r="G170" s="15">
        <v>0</v>
      </c>
      <c r="H170" s="16"/>
      <c r="I170" s="15">
        <v>0</v>
      </c>
      <c r="J170" s="15">
        <v>0</v>
      </c>
    </row>
    <row r="171" spans="1:10" x14ac:dyDescent="0.35">
      <c r="A171" s="18" t="s">
        <v>36</v>
      </c>
      <c r="B171" s="15" vm="1111">
        <v>0.25900000000000001</v>
      </c>
      <c r="C171" s="15" vm="1111">
        <v>0.25900000000000001</v>
      </c>
      <c r="D171" s="15" vm="2025">
        <v>2.6989999999999998</v>
      </c>
      <c r="E171" s="16"/>
      <c r="F171" s="15">
        <v>11.559056</v>
      </c>
      <c r="G171" s="15">
        <v>2.44</v>
      </c>
      <c r="H171" s="16"/>
      <c r="I171" s="15">
        <v>9.2116030000000002</v>
      </c>
      <c r="J171" s="15">
        <v>-8.8600560000000002</v>
      </c>
    </row>
    <row r="172" spans="1:10" x14ac:dyDescent="0.35">
      <c r="A172" s="19" t="s">
        <v>37</v>
      </c>
      <c r="B172" s="15" vm="1112">
        <v>0.25900000000000001</v>
      </c>
      <c r="C172" s="15" vm="1112">
        <v>0.25900000000000001</v>
      </c>
      <c r="D172" s="15" vm="2026">
        <v>2.6989999999999998</v>
      </c>
      <c r="E172" s="16"/>
      <c r="F172" s="15">
        <v>11.559056</v>
      </c>
      <c r="G172" s="15">
        <v>2.44</v>
      </c>
      <c r="H172" s="16"/>
      <c r="I172" s="15">
        <v>9.2116030000000002</v>
      </c>
      <c r="J172" s="15">
        <v>-8.8600560000000002</v>
      </c>
    </row>
    <row r="173" spans="1:10" x14ac:dyDescent="0.35">
      <c r="A173" s="19" t="s">
        <v>38</v>
      </c>
      <c r="B173" s="15">
        <v>0</v>
      </c>
      <c r="C173" s="15">
        <v>0</v>
      </c>
      <c r="D173" s="15">
        <v>0</v>
      </c>
      <c r="E173" s="16"/>
      <c r="F173" s="15">
        <v>0</v>
      </c>
      <c r="G173" s="15">
        <v>0</v>
      </c>
      <c r="H173" s="16"/>
      <c r="I173" s="15">
        <v>0</v>
      </c>
      <c r="J173" s="15">
        <v>0</v>
      </c>
    </row>
    <row r="174" spans="1:10" x14ac:dyDescent="0.35">
      <c r="A174" s="18" t="s">
        <v>56</v>
      </c>
      <c r="B174" s="15">
        <v>0</v>
      </c>
      <c r="C174" s="15">
        <v>0</v>
      </c>
      <c r="D174" s="15">
        <v>0</v>
      </c>
      <c r="E174" s="16"/>
      <c r="F174" s="15">
        <v>0</v>
      </c>
      <c r="G174" s="15">
        <v>0</v>
      </c>
      <c r="H174" s="16"/>
      <c r="I174" s="15">
        <v>0</v>
      </c>
      <c r="J174" s="15">
        <v>0</v>
      </c>
    </row>
    <row r="175" spans="1:10" x14ac:dyDescent="0.35">
      <c r="A175" s="18" t="s">
        <v>39</v>
      </c>
      <c r="B175" s="15">
        <v>0</v>
      </c>
      <c r="C175" s="15">
        <v>0</v>
      </c>
      <c r="D175" s="15">
        <v>0</v>
      </c>
      <c r="E175" s="16"/>
      <c r="F175" s="15">
        <v>0</v>
      </c>
      <c r="G175" s="15">
        <v>0</v>
      </c>
      <c r="H175" s="16"/>
      <c r="I175" s="15">
        <v>0</v>
      </c>
      <c r="J175" s="15">
        <v>0</v>
      </c>
    </row>
    <row r="176" spans="1:10" x14ac:dyDescent="0.35">
      <c r="A176" s="20" t="s">
        <v>40</v>
      </c>
      <c r="B176" s="15">
        <v>0</v>
      </c>
      <c r="C176" s="15">
        <v>0</v>
      </c>
      <c r="D176" s="15">
        <v>0</v>
      </c>
      <c r="E176" s="16"/>
      <c r="F176" s="15">
        <v>0</v>
      </c>
      <c r="G176" s="15">
        <v>0</v>
      </c>
      <c r="H176" s="16"/>
      <c r="I176" s="15">
        <v>0</v>
      </c>
      <c r="J176" s="15">
        <v>0</v>
      </c>
    </row>
    <row r="177" spans="1:10" x14ac:dyDescent="0.35">
      <c r="A177" s="11" t="s">
        <v>64</v>
      </c>
      <c r="B177" s="29" vm="1113">
        <v>440.16504399999997</v>
      </c>
      <c r="C177" s="29" vm="1113">
        <v>440.16504399999997</v>
      </c>
      <c r="D177" s="29" vm="2027">
        <v>2752.3716834100005</v>
      </c>
      <c r="E177" s="30"/>
      <c r="F177" s="29">
        <v>1859.595327</v>
      </c>
      <c r="G177" s="29">
        <v>2312.2066394100007</v>
      </c>
      <c r="H177" s="30"/>
      <c r="I177" s="29">
        <v>404.61562499999991</v>
      </c>
      <c r="J177" s="29">
        <v>513.56461841000055</v>
      </c>
    </row>
    <row r="178" spans="1:10" s="31" customFormat="1" x14ac:dyDescent="0.35">
      <c r="A178" s="22" t="s">
        <v>65</v>
      </c>
      <c r="B178" s="29" vm="1114">
        <v>357.87404399999997</v>
      </c>
      <c r="C178" s="29" vm="1114">
        <v>357.87404399999997</v>
      </c>
      <c r="D178" s="29" vm="2028">
        <v>1535.5336834099999</v>
      </c>
      <c r="E178" s="30"/>
      <c r="F178" s="29">
        <v>816.83484399999998</v>
      </c>
      <c r="G178" s="29">
        <v>1177.65963941</v>
      </c>
      <c r="H178" s="30"/>
      <c r="I178" s="29">
        <v>57.85110700000007</v>
      </c>
      <c r="J178" s="29">
        <v>603.12234840999986</v>
      </c>
    </row>
    <row r="179" spans="1:10" x14ac:dyDescent="0.35">
      <c r="A179" s="22" t="s">
        <v>66</v>
      </c>
      <c r="B179" s="29" vm="1115">
        <v>82.290999999999997</v>
      </c>
      <c r="C179" s="29" vm="1115">
        <v>82.290999999999997</v>
      </c>
      <c r="D179" s="29" vm="2029">
        <v>1216.838</v>
      </c>
      <c r="E179" s="30"/>
      <c r="F179" s="29">
        <v>1042.760483</v>
      </c>
      <c r="G179" s="29">
        <v>1134.547</v>
      </c>
      <c r="H179" s="30"/>
      <c r="I179" s="29">
        <v>346.76451799999995</v>
      </c>
      <c r="J179" s="29">
        <v>-89.557729999999992</v>
      </c>
    </row>
    <row r="180" spans="1:10" x14ac:dyDescent="0.35">
      <c r="A180" s="19" t="s">
        <v>67</v>
      </c>
      <c r="B180" s="15" vm="1116">
        <v>82.290999999999997</v>
      </c>
      <c r="C180" s="15" vm="1116">
        <v>82.290999999999997</v>
      </c>
      <c r="D180" s="15" vm="2030">
        <v>1216.838</v>
      </c>
      <c r="E180" s="16"/>
      <c r="F180" s="15">
        <v>1042.760483</v>
      </c>
      <c r="G180" s="15">
        <v>1134.547</v>
      </c>
      <c r="H180" s="16"/>
      <c r="I180" s="15">
        <v>346.86251799999991</v>
      </c>
      <c r="J180" s="15">
        <v>-89.557729999999992</v>
      </c>
    </row>
    <row r="181" spans="1:10" x14ac:dyDescent="0.35">
      <c r="A181" s="19" t="s">
        <v>68</v>
      </c>
      <c r="B181" s="15">
        <v>0</v>
      </c>
      <c r="C181" s="15">
        <v>0</v>
      </c>
      <c r="D181" s="15">
        <v>0</v>
      </c>
      <c r="E181" s="16"/>
      <c r="F181" s="15">
        <v>0</v>
      </c>
      <c r="G181" s="15">
        <v>0</v>
      </c>
      <c r="H181" s="16"/>
      <c r="I181" s="15">
        <v>-9.8000000000000004E-2</v>
      </c>
      <c r="J181" s="15">
        <v>0</v>
      </c>
    </row>
    <row r="182" spans="1:10" x14ac:dyDescent="0.35">
      <c r="A182" s="9" t="s">
        <v>69</v>
      </c>
      <c r="B182" s="29" vm="1117">
        <v>0</v>
      </c>
      <c r="C182" s="29" vm="1117">
        <v>0</v>
      </c>
      <c r="D182" s="29" vm="2031">
        <v>0</v>
      </c>
      <c r="E182" s="30"/>
      <c r="F182" s="29">
        <v>0</v>
      </c>
      <c r="G182" s="29">
        <v>0</v>
      </c>
      <c r="H182" s="30"/>
      <c r="I182" s="29">
        <v>0</v>
      </c>
      <c r="J182" s="29">
        <v>-137.93932899999999</v>
      </c>
    </row>
    <row r="183" spans="1:10" x14ac:dyDescent="0.35">
      <c r="A183" s="19"/>
      <c r="B183" s="15"/>
      <c r="C183" s="15"/>
      <c r="D183" s="15"/>
      <c r="E183" s="16"/>
      <c r="F183" s="15"/>
      <c r="G183" s="15"/>
      <c r="H183" s="16"/>
      <c r="I183" s="15"/>
      <c r="J183" s="15"/>
    </row>
    <row r="184" spans="1:10" x14ac:dyDescent="0.35">
      <c r="A184" s="9" t="s">
        <v>70</v>
      </c>
      <c r="B184" s="29" vm="1118">
        <v>517174.91537609563</v>
      </c>
      <c r="C184" s="29" vm="1118">
        <v>517174.91537609563</v>
      </c>
      <c r="D184" s="29" vm="2032">
        <v>517144.55233338533</v>
      </c>
      <c r="E184" s="30"/>
      <c r="F184" s="29">
        <v>8460.2583789279452</v>
      </c>
      <c r="G184" s="29">
        <v>-30.363042710290756</v>
      </c>
      <c r="H184" s="30"/>
      <c r="I184" s="29">
        <v>-665.03033772483468</v>
      </c>
      <c r="J184" s="29">
        <v>39131.086599760456</v>
      </c>
    </row>
    <row r="185" spans="1:10" x14ac:dyDescent="0.35">
      <c r="A185" s="11" t="s">
        <v>12</v>
      </c>
      <c r="B185" s="29" vm="1119">
        <v>89806.412457999977</v>
      </c>
      <c r="C185" s="29" vm="1119">
        <v>89806.412457999977</v>
      </c>
      <c r="D185" s="29" vm="2033">
        <v>85113.098324000006</v>
      </c>
      <c r="E185" s="30"/>
      <c r="F185" s="29">
        <v>289.09408999999869</v>
      </c>
      <c r="G185" s="29">
        <v>-4693.3141339999711</v>
      </c>
      <c r="H185" s="30"/>
      <c r="I185" s="29">
        <v>12857.321780000013</v>
      </c>
      <c r="J185" s="29">
        <v>14868.466593999998</v>
      </c>
    </row>
    <row r="186" spans="1:10" x14ac:dyDescent="0.35">
      <c r="A186" s="12" t="s">
        <v>71</v>
      </c>
      <c r="B186" s="29" vm="1120">
        <v>89806.412457999977</v>
      </c>
      <c r="C186" s="29" vm="1120">
        <v>89806.412457999977</v>
      </c>
      <c r="D186" s="29" vm="2034">
        <v>85113.098324000006</v>
      </c>
      <c r="E186" s="30"/>
      <c r="F186" s="29">
        <v>289.09408999999869</v>
      </c>
      <c r="G186" s="29">
        <v>-4693.3141339999711</v>
      </c>
      <c r="H186" s="30"/>
      <c r="I186" s="29">
        <v>12857.321780000013</v>
      </c>
      <c r="J186" s="29">
        <v>14868.466593999998</v>
      </c>
    </row>
    <row r="187" spans="1:10" x14ac:dyDescent="0.35">
      <c r="A187" s="23" t="s">
        <v>72</v>
      </c>
      <c r="B187" s="15" vm="1121">
        <v>6096.7875429999995</v>
      </c>
      <c r="C187" s="15" vm="1121">
        <v>6096.7875429999995</v>
      </c>
      <c r="D187" s="15" vm="2035">
        <v>6096.7875429999995</v>
      </c>
      <c r="E187" s="16"/>
      <c r="F187" s="15">
        <v>0</v>
      </c>
      <c r="G187" s="15">
        <v>0</v>
      </c>
      <c r="H187" s="16"/>
      <c r="I187" s="15">
        <v>0</v>
      </c>
      <c r="J187" s="15">
        <v>6096.7875429999995</v>
      </c>
    </row>
    <row r="188" spans="1:10" x14ac:dyDescent="0.35">
      <c r="A188" s="24" t="s">
        <v>73</v>
      </c>
      <c r="B188" s="15" vm="1122">
        <v>6096.7875429999995</v>
      </c>
      <c r="C188" s="15" vm="1122">
        <v>6096.7875429999995</v>
      </c>
      <c r="D188" s="15" vm="2036">
        <v>6096.7875429999995</v>
      </c>
      <c r="E188" s="16"/>
      <c r="F188" s="15">
        <v>0</v>
      </c>
      <c r="G188" s="15">
        <v>0</v>
      </c>
      <c r="H188" s="16"/>
      <c r="I188" s="15">
        <v>0</v>
      </c>
      <c r="J188" s="15">
        <v>6096.7875429999995</v>
      </c>
    </row>
    <row r="189" spans="1:10" x14ac:dyDescent="0.35">
      <c r="A189" s="24" t="s">
        <v>74</v>
      </c>
      <c r="B189" s="15">
        <v>0</v>
      </c>
      <c r="C189" s="15">
        <v>0</v>
      </c>
      <c r="D189" s="15">
        <v>0</v>
      </c>
      <c r="E189" s="16"/>
      <c r="F189" s="15">
        <v>0</v>
      </c>
      <c r="G189" s="15">
        <v>0</v>
      </c>
      <c r="H189" s="16"/>
      <c r="I189" s="15">
        <v>0</v>
      </c>
      <c r="J189" s="15">
        <v>0</v>
      </c>
    </row>
    <row r="190" spans="1:10" x14ac:dyDescent="0.35">
      <c r="A190" s="23" t="s">
        <v>75</v>
      </c>
      <c r="B190" s="29" vm="1123">
        <v>83709.624914999993</v>
      </c>
      <c r="C190" s="29" vm="1123">
        <v>83709.624914999993</v>
      </c>
      <c r="D190" s="29" vm="2037">
        <v>79016.310780999993</v>
      </c>
      <c r="E190" s="30"/>
      <c r="F190" s="29">
        <v>289.09408999999869</v>
      </c>
      <c r="G190" s="29">
        <v>-4693.3141340000002</v>
      </c>
      <c r="H190" s="30"/>
      <c r="I190" s="29">
        <v>12857.321780000013</v>
      </c>
      <c r="J190" s="29">
        <v>8771.6790509999846</v>
      </c>
    </row>
    <row r="191" spans="1:10" x14ac:dyDescent="0.35">
      <c r="A191" s="24" t="s">
        <v>73</v>
      </c>
      <c r="B191" s="15" vm="1124">
        <v>83709.624914999993</v>
      </c>
      <c r="C191" s="15" vm="1124">
        <v>83709.624914999993</v>
      </c>
      <c r="D191" s="15" vm="2038">
        <v>79016.310780999993</v>
      </c>
      <c r="E191" s="16"/>
      <c r="F191" s="15">
        <v>289.09408999999869</v>
      </c>
      <c r="G191" s="15">
        <v>-4693.3141340000002</v>
      </c>
      <c r="H191" s="16"/>
      <c r="I191" s="15">
        <v>12857.321780000013</v>
      </c>
      <c r="J191" s="15">
        <v>8771.6790509999846</v>
      </c>
    </row>
    <row r="192" spans="1:10" x14ac:dyDescent="0.35">
      <c r="A192" s="24" t="s">
        <v>74</v>
      </c>
      <c r="B192" s="15">
        <v>0</v>
      </c>
      <c r="C192" s="15">
        <v>0</v>
      </c>
      <c r="D192" s="15">
        <v>0</v>
      </c>
      <c r="E192" s="16"/>
      <c r="F192" s="15">
        <v>0</v>
      </c>
      <c r="G192" s="15">
        <v>0</v>
      </c>
      <c r="H192" s="16"/>
      <c r="I192" s="15">
        <v>0</v>
      </c>
      <c r="J192" s="15">
        <v>0</v>
      </c>
    </row>
    <row r="193" spans="1:10" x14ac:dyDescent="0.35">
      <c r="A193" s="23" t="s">
        <v>76</v>
      </c>
      <c r="B193" s="29">
        <v>0</v>
      </c>
      <c r="C193" s="29">
        <v>0</v>
      </c>
      <c r="D193" s="29">
        <v>0</v>
      </c>
      <c r="E193" s="30"/>
      <c r="F193" s="29">
        <v>0</v>
      </c>
      <c r="G193" s="29">
        <v>0</v>
      </c>
      <c r="H193" s="30"/>
      <c r="I193" s="29">
        <v>0</v>
      </c>
      <c r="J193" s="29">
        <v>0</v>
      </c>
    </row>
    <row r="194" spans="1:10" x14ac:dyDescent="0.35">
      <c r="A194" s="24" t="s">
        <v>73</v>
      </c>
      <c r="B194" s="15">
        <v>0</v>
      </c>
      <c r="C194" s="15">
        <v>0</v>
      </c>
      <c r="D194" s="15">
        <v>0</v>
      </c>
      <c r="E194" s="16"/>
      <c r="F194" s="15">
        <v>0</v>
      </c>
      <c r="G194" s="15">
        <v>0</v>
      </c>
      <c r="H194" s="16"/>
      <c r="I194" s="15">
        <v>0</v>
      </c>
      <c r="J194" s="15">
        <v>0</v>
      </c>
    </row>
    <row r="195" spans="1:10" x14ac:dyDescent="0.35">
      <c r="A195" s="24" t="s">
        <v>74</v>
      </c>
      <c r="B195" s="15">
        <v>0</v>
      </c>
      <c r="C195" s="15">
        <v>0</v>
      </c>
      <c r="D195" s="15">
        <v>0</v>
      </c>
      <c r="E195" s="16"/>
      <c r="F195" s="15">
        <v>0</v>
      </c>
      <c r="G195" s="15">
        <v>0</v>
      </c>
      <c r="H195" s="16"/>
      <c r="I195" s="15">
        <v>0</v>
      </c>
      <c r="J195" s="15">
        <v>0</v>
      </c>
    </row>
    <row r="196" spans="1:10" x14ac:dyDescent="0.35">
      <c r="A196" s="12" t="s">
        <v>77</v>
      </c>
      <c r="B196" s="29" vm="1125">
        <v>6862.3157899999997</v>
      </c>
      <c r="C196" s="29" vm="1125">
        <v>6862.3157899999997</v>
      </c>
      <c r="D196" s="29" vm="2039">
        <v>6909.4032760000009</v>
      </c>
      <c r="E196" s="30"/>
      <c r="F196" s="29">
        <v>47.207627999999204</v>
      </c>
      <c r="G196" s="29">
        <v>47.087486000001263</v>
      </c>
      <c r="H196" s="30"/>
      <c r="I196" s="29">
        <v>365.46242899999834</v>
      </c>
      <c r="J196" s="29">
        <v>212.20478000000185</v>
      </c>
    </row>
    <row r="197" spans="1:10" x14ac:dyDescent="0.35">
      <c r="A197" s="23" t="s">
        <v>78</v>
      </c>
      <c r="B197" s="29">
        <v>0</v>
      </c>
      <c r="C197" s="29">
        <v>0</v>
      </c>
      <c r="D197" s="29">
        <v>0</v>
      </c>
      <c r="E197" s="30"/>
      <c r="F197" s="29">
        <v>0</v>
      </c>
      <c r="G197" s="29">
        <v>0</v>
      </c>
      <c r="H197" s="30"/>
      <c r="I197" s="29">
        <v>0</v>
      </c>
      <c r="J197" s="29">
        <v>0</v>
      </c>
    </row>
    <row r="198" spans="1:10" x14ac:dyDescent="0.35">
      <c r="A198" s="20" t="s">
        <v>25</v>
      </c>
      <c r="B198" s="15">
        <v>0</v>
      </c>
      <c r="C198" s="15">
        <v>0</v>
      </c>
      <c r="D198" s="15">
        <v>0</v>
      </c>
      <c r="E198" s="16"/>
      <c r="F198" s="15">
        <v>0</v>
      </c>
      <c r="G198" s="15">
        <v>0</v>
      </c>
      <c r="H198" s="16"/>
      <c r="I198" s="15">
        <v>0</v>
      </c>
      <c r="J198" s="15">
        <v>0</v>
      </c>
    </row>
    <row r="199" spans="1:10" x14ac:dyDescent="0.35">
      <c r="A199" s="18" t="s">
        <v>26</v>
      </c>
      <c r="B199" s="15">
        <v>0</v>
      </c>
      <c r="C199" s="15">
        <v>0</v>
      </c>
      <c r="D199" s="15">
        <v>0</v>
      </c>
      <c r="E199" s="16"/>
      <c r="F199" s="15">
        <v>0</v>
      </c>
      <c r="G199" s="15">
        <v>0</v>
      </c>
      <c r="H199" s="16"/>
      <c r="I199" s="15">
        <v>0</v>
      </c>
      <c r="J199" s="15">
        <v>0</v>
      </c>
    </row>
    <row r="200" spans="1:10" x14ac:dyDescent="0.35">
      <c r="A200" s="18" t="s">
        <v>27</v>
      </c>
      <c r="B200" s="15">
        <v>0</v>
      </c>
      <c r="C200" s="15">
        <v>0</v>
      </c>
      <c r="D200" s="15">
        <v>0</v>
      </c>
      <c r="E200" s="16"/>
      <c r="F200" s="15">
        <v>0</v>
      </c>
      <c r="G200" s="15">
        <v>0</v>
      </c>
      <c r="H200" s="16"/>
      <c r="I200" s="15">
        <v>0</v>
      </c>
      <c r="J200" s="15">
        <v>0</v>
      </c>
    </row>
    <row r="201" spans="1:10" x14ac:dyDescent="0.35">
      <c r="A201" s="19" t="s">
        <v>16</v>
      </c>
      <c r="B201" s="15">
        <v>0</v>
      </c>
      <c r="C201" s="15">
        <v>0</v>
      </c>
      <c r="D201" s="15">
        <v>0</v>
      </c>
      <c r="E201" s="16"/>
      <c r="F201" s="15">
        <v>0</v>
      </c>
      <c r="G201" s="15">
        <v>0</v>
      </c>
      <c r="H201" s="16"/>
      <c r="I201" s="15">
        <v>0</v>
      </c>
      <c r="J201" s="15">
        <v>0</v>
      </c>
    </row>
    <row r="202" spans="1:10" x14ac:dyDescent="0.35">
      <c r="A202" s="19" t="s">
        <v>29</v>
      </c>
      <c r="B202" s="15">
        <v>0</v>
      </c>
      <c r="C202" s="15">
        <v>0</v>
      </c>
      <c r="D202" s="15">
        <v>0</v>
      </c>
      <c r="E202" s="16"/>
      <c r="F202" s="15">
        <v>0</v>
      </c>
      <c r="G202" s="15">
        <v>0</v>
      </c>
      <c r="H202" s="16"/>
      <c r="I202" s="15">
        <v>0</v>
      </c>
      <c r="J202" s="15">
        <v>0</v>
      </c>
    </row>
    <row r="203" spans="1:10" x14ac:dyDescent="0.35">
      <c r="A203" s="19" t="s">
        <v>30</v>
      </c>
      <c r="B203" s="15">
        <v>0</v>
      </c>
      <c r="C203" s="15">
        <v>0</v>
      </c>
      <c r="D203" s="15">
        <v>0</v>
      </c>
      <c r="E203" s="16"/>
      <c r="F203" s="15">
        <v>0</v>
      </c>
      <c r="G203" s="15">
        <v>0</v>
      </c>
      <c r="H203" s="16"/>
      <c r="I203" s="15">
        <v>0</v>
      </c>
      <c r="J203" s="15">
        <v>0</v>
      </c>
    </row>
    <row r="204" spans="1:10" x14ac:dyDescent="0.35">
      <c r="A204" s="19" t="s">
        <v>31</v>
      </c>
      <c r="B204" s="15">
        <v>0</v>
      </c>
      <c r="C204" s="15">
        <v>0</v>
      </c>
      <c r="D204" s="15">
        <v>0</v>
      </c>
      <c r="E204" s="16"/>
      <c r="F204" s="15">
        <v>0</v>
      </c>
      <c r="G204" s="15">
        <v>0</v>
      </c>
      <c r="H204" s="16"/>
      <c r="I204" s="15">
        <v>0</v>
      </c>
      <c r="J204" s="15">
        <v>0</v>
      </c>
    </row>
    <row r="205" spans="1:10" x14ac:dyDescent="0.35">
      <c r="A205" s="19" t="s">
        <v>33</v>
      </c>
      <c r="B205" s="15">
        <v>0</v>
      </c>
      <c r="C205" s="15">
        <v>0</v>
      </c>
      <c r="D205" s="15">
        <v>0</v>
      </c>
      <c r="E205" s="16"/>
      <c r="F205" s="15">
        <v>0</v>
      </c>
      <c r="G205" s="15">
        <v>0</v>
      </c>
      <c r="H205" s="16"/>
      <c r="I205" s="15">
        <v>0</v>
      </c>
      <c r="J205" s="15">
        <v>0</v>
      </c>
    </row>
    <row r="206" spans="1:10" x14ac:dyDescent="0.35">
      <c r="A206" s="19" t="s">
        <v>34</v>
      </c>
      <c r="B206" s="15">
        <v>0</v>
      </c>
      <c r="C206" s="15">
        <v>0</v>
      </c>
      <c r="D206" s="15">
        <v>0</v>
      </c>
      <c r="E206" s="16"/>
      <c r="F206" s="15">
        <v>0</v>
      </c>
      <c r="G206" s="15">
        <v>0</v>
      </c>
      <c r="H206" s="16"/>
      <c r="I206" s="15">
        <v>0</v>
      </c>
      <c r="J206" s="15">
        <v>0</v>
      </c>
    </row>
    <row r="207" spans="1:10" x14ac:dyDescent="0.35">
      <c r="A207" s="19" t="s">
        <v>35</v>
      </c>
      <c r="B207" s="15">
        <v>0</v>
      </c>
      <c r="C207" s="15">
        <v>0</v>
      </c>
      <c r="D207" s="15">
        <v>0</v>
      </c>
      <c r="E207" s="16"/>
      <c r="F207" s="15">
        <v>0</v>
      </c>
      <c r="G207" s="15">
        <v>0</v>
      </c>
      <c r="H207" s="16"/>
      <c r="I207" s="15">
        <v>0</v>
      </c>
      <c r="J207" s="15">
        <v>0</v>
      </c>
    </row>
    <row r="208" spans="1:10" x14ac:dyDescent="0.35">
      <c r="A208" s="19" t="s">
        <v>55</v>
      </c>
      <c r="B208" s="15">
        <v>0</v>
      </c>
      <c r="C208" s="15">
        <v>0</v>
      </c>
      <c r="D208" s="15">
        <v>0</v>
      </c>
      <c r="E208" s="16"/>
      <c r="F208" s="15">
        <v>0</v>
      </c>
      <c r="G208" s="15">
        <v>0</v>
      </c>
      <c r="H208" s="16"/>
      <c r="I208" s="15">
        <v>0</v>
      </c>
      <c r="J208" s="15">
        <v>0</v>
      </c>
    </row>
    <row r="209" spans="1:10" x14ac:dyDescent="0.35">
      <c r="A209" s="18" t="s">
        <v>36</v>
      </c>
      <c r="B209" s="15">
        <v>0</v>
      </c>
      <c r="C209" s="15">
        <v>0</v>
      </c>
      <c r="D209" s="15">
        <v>0</v>
      </c>
      <c r="E209" s="16"/>
      <c r="F209" s="15">
        <v>0</v>
      </c>
      <c r="G209" s="15">
        <v>0</v>
      </c>
      <c r="H209" s="16"/>
      <c r="I209" s="15">
        <v>0</v>
      </c>
      <c r="J209" s="15">
        <v>0</v>
      </c>
    </row>
    <row r="210" spans="1:10" x14ac:dyDescent="0.35">
      <c r="A210" s="19" t="s">
        <v>37</v>
      </c>
      <c r="B210" s="15">
        <v>0</v>
      </c>
      <c r="C210" s="15">
        <v>0</v>
      </c>
      <c r="D210" s="15">
        <v>0</v>
      </c>
      <c r="E210" s="16"/>
      <c r="F210" s="15">
        <v>0</v>
      </c>
      <c r="G210" s="15">
        <v>0</v>
      </c>
      <c r="H210" s="16"/>
      <c r="I210" s="15">
        <v>0</v>
      </c>
      <c r="J210" s="15">
        <v>0</v>
      </c>
    </row>
    <row r="211" spans="1:10" x14ac:dyDescent="0.35">
      <c r="A211" s="19" t="s">
        <v>38</v>
      </c>
      <c r="B211" s="15">
        <v>0</v>
      </c>
      <c r="C211" s="15">
        <v>0</v>
      </c>
      <c r="D211" s="15">
        <v>0</v>
      </c>
      <c r="E211" s="16"/>
      <c r="F211" s="15">
        <v>0</v>
      </c>
      <c r="G211" s="15">
        <v>0</v>
      </c>
      <c r="H211" s="16"/>
      <c r="I211" s="15">
        <v>0</v>
      </c>
      <c r="J211" s="15">
        <v>0</v>
      </c>
    </row>
    <row r="212" spans="1:10" x14ac:dyDescent="0.35">
      <c r="A212" s="20" t="s">
        <v>40</v>
      </c>
      <c r="B212" s="15">
        <v>0</v>
      </c>
      <c r="C212" s="15">
        <v>0</v>
      </c>
      <c r="D212" s="15">
        <v>0</v>
      </c>
      <c r="E212" s="16"/>
      <c r="F212" s="15">
        <v>0</v>
      </c>
      <c r="G212" s="15">
        <v>0</v>
      </c>
      <c r="H212" s="16"/>
      <c r="I212" s="15">
        <v>0</v>
      </c>
      <c r="J212" s="15">
        <v>0</v>
      </c>
    </row>
    <row r="213" spans="1:10" x14ac:dyDescent="0.35">
      <c r="A213" s="23" t="s">
        <v>79</v>
      </c>
      <c r="B213" s="29" vm="1126">
        <v>6862.3157899999997</v>
      </c>
      <c r="C213" s="29" vm="1126">
        <v>6862.3157899999997</v>
      </c>
      <c r="D213" s="29" vm="2040">
        <v>6909.4032760000009</v>
      </c>
      <c r="E213" s="30"/>
      <c r="F213" s="29">
        <v>47.207627999999204</v>
      </c>
      <c r="G213" s="29">
        <v>47.087486000001263</v>
      </c>
      <c r="H213" s="30"/>
      <c r="I213" s="29">
        <v>365.46242899999834</v>
      </c>
      <c r="J213" s="29">
        <v>212.20478000000185</v>
      </c>
    </row>
    <row r="214" spans="1:10" x14ac:dyDescent="0.35">
      <c r="A214" s="20" t="s">
        <v>25</v>
      </c>
      <c r="B214" s="15" vm="1127">
        <v>6862.3157899999997</v>
      </c>
      <c r="C214" s="15" vm="1127">
        <v>6862.3157899999997</v>
      </c>
      <c r="D214" s="15" vm="2041">
        <v>6909.4032760000009</v>
      </c>
      <c r="E214" s="16"/>
      <c r="F214" s="15">
        <v>47.207627999999204</v>
      </c>
      <c r="G214" s="15">
        <v>47.087486000001263</v>
      </c>
      <c r="H214" s="16"/>
      <c r="I214" s="15">
        <v>365.46242899999834</v>
      </c>
      <c r="J214" s="15">
        <v>212.20478000000185</v>
      </c>
    </row>
    <row r="215" spans="1:10" x14ac:dyDescent="0.35">
      <c r="A215" s="18" t="s">
        <v>26</v>
      </c>
      <c r="B215" s="15" vm="1128">
        <v>6862.3157899999997</v>
      </c>
      <c r="C215" s="15" vm="1128">
        <v>6862.3157899999997</v>
      </c>
      <c r="D215" s="15" vm="2042">
        <v>6909.4032760000009</v>
      </c>
      <c r="E215" s="16"/>
      <c r="F215" s="15">
        <v>47.207627999999204</v>
      </c>
      <c r="G215" s="15">
        <v>47.087486000001263</v>
      </c>
      <c r="H215" s="16"/>
      <c r="I215" s="15">
        <v>365.46242899999834</v>
      </c>
      <c r="J215" s="15">
        <v>212.20478000000185</v>
      </c>
    </row>
    <row r="216" spans="1:10" x14ac:dyDescent="0.35">
      <c r="A216" s="19" t="s">
        <v>27</v>
      </c>
      <c r="B216" s="15">
        <v>0</v>
      </c>
      <c r="C216" s="15">
        <v>0</v>
      </c>
      <c r="D216" s="15">
        <v>0</v>
      </c>
      <c r="E216" s="16"/>
      <c r="F216" s="15">
        <v>0</v>
      </c>
      <c r="G216" s="15">
        <v>0</v>
      </c>
      <c r="H216" s="16"/>
      <c r="I216" s="15">
        <v>0</v>
      </c>
      <c r="J216" s="15">
        <v>0</v>
      </c>
    </row>
    <row r="217" spans="1:10" x14ac:dyDescent="0.35">
      <c r="A217" s="19" t="s">
        <v>16</v>
      </c>
      <c r="B217" s="15">
        <v>0</v>
      </c>
      <c r="C217" s="15">
        <v>0</v>
      </c>
      <c r="D217" s="15">
        <v>0</v>
      </c>
      <c r="E217" s="16"/>
      <c r="F217" s="15">
        <v>0</v>
      </c>
      <c r="G217" s="15">
        <v>0</v>
      </c>
      <c r="H217" s="16"/>
      <c r="I217" s="15">
        <v>0</v>
      </c>
      <c r="J217" s="15">
        <v>0</v>
      </c>
    </row>
    <row r="218" spans="1:10" x14ac:dyDescent="0.35">
      <c r="A218" s="19" t="s">
        <v>29</v>
      </c>
      <c r="B218" s="15">
        <v>0</v>
      </c>
      <c r="C218" s="15">
        <v>0</v>
      </c>
      <c r="D218" s="15">
        <v>0</v>
      </c>
      <c r="E218" s="16"/>
      <c r="F218" s="15">
        <v>0</v>
      </c>
      <c r="G218" s="15">
        <v>0</v>
      </c>
      <c r="H218" s="16"/>
      <c r="I218" s="15">
        <v>0</v>
      </c>
      <c r="J218" s="15">
        <v>0</v>
      </c>
    </row>
    <row r="219" spans="1:10" x14ac:dyDescent="0.35">
      <c r="A219" s="19" t="s">
        <v>30</v>
      </c>
      <c r="B219" s="15">
        <v>0</v>
      </c>
      <c r="C219" s="15">
        <v>0</v>
      </c>
      <c r="D219" s="15">
        <v>0</v>
      </c>
      <c r="E219" s="16"/>
      <c r="F219" s="15">
        <v>0</v>
      </c>
      <c r="G219" s="15">
        <v>0</v>
      </c>
      <c r="H219" s="16"/>
      <c r="I219" s="15">
        <v>0</v>
      </c>
      <c r="J219" s="15">
        <v>0</v>
      </c>
    </row>
    <row r="220" spans="1:10" x14ac:dyDescent="0.35">
      <c r="A220" s="19" t="s">
        <v>31</v>
      </c>
      <c r="B220" s="15">
        <v>0</v>
      </c>
      <c r="C220" s="15">
        <v>0</v>
      </c>
      <c r="D220" s="15">
        <v>0</v>
      </c>
      <c r="E220" s="16"/>
      <c r="F220" s="15">
        <v>0</v>
      </c>
      <c r="G220" s="15">
        <v>0</v>
      </c>
      <c r="H220" s="16"/>
      <c r="I220" s="15">
        <v>0</v>
      </c>
      <c r="J220" s="15">
        <v>0</v>
      </c>
    </row>
    <row r="221" spans="1:10" x14ac:dyDescent="0.35">
      <c r="A221" s="19" t="s">
        <v>33</v>
      </c>
      <c r="B221" s="15">
        <v>0</v>
      </c>
      <c r="C221" s="15">
        <v>0</v>
      </c>
      <c r="D221" s="15">
        <v>0</v>
      </c>
      <c r="E221" s="16"/>
      <c r="F221" s="15">
        <v>0</v>
      </c>
      <c r="G221" s="15">
        <v>0</v>
      </c>
      <c r="H221" s="16"/>
      <c r="I221" s="15">
        <v>0</v>
      </c>
      <c r="J221" s="15">
        <v>0</v>
      </c>
    </row>
    <row r="222" spans="1:10" x14ac:dyDescent="0.35">
      <c r="A222" s="19" t="s">
        <v>34</v>
      </c>
      <c r="B222" s="15">
        <v>0</v>
      </c>
      <c r="C222" s="15">
        <v>0</v>
      </c>
      <c r="D222" s="15">
        <v>0</v>
      </c>
      <c r="E222" s="16"/>
      <c r="F222" s="15">
        <v>0</v>
      </c>
      <c r="G222" s="15">
        <v>0</v>
      </c>
      <c r="H222" s="16"/>
      <c r="I222" s="15">
        <v>0</v>
      </c>
      <c r="J222" s="15">
        <v>0</v>
      </c>
    </row>
    <row r="223" spans="1:10" x14ac:dyDescent="0.35">
      <c r="A223" s="19" t="s">
        <v>35</v>
      </c>
      <c r="B223" s="15">
        <v>0</v>
      </c>
      <c r="C223" s="15">
        <v>0</v>
      </c>
      <c r="D223" s="15">
        <v>0</v>
      </c>
      <c r="E223" s="16"/>
      <c r="F223" s="15">
        <v>0</v>
      </c>
      <c r="G223" s="15">
        <v>0</v>
      </c>
      <c r="H223" s="16"/>
      <c r="I223" s="15">
        <v>0</v>
      </c>
      <c r="J223" s="15">
        <v>0</v>
      </c>
    </row>
    <row r="224" spans="1:10" x14ac:dyDescent="0.35">
      <c r="A224" s="19" t="s">
        <v>55</v>
      </c>
      <c r="B224" s="15">
        <v>0</v>
      </c>
      <c r="C224" s="15">
        <v>0</v>
      </c>
      <c r="D224" s="15">
        <v>0</v>
      </c>
      <c r="E224" s="16"/>
      <c r="F224" s="15">
        <v>0</v>
      </c>
      <c r="G224" s="15">
        <v>0</v>
      </c>
      <c r="H224" s="16"/>
      <c r="I224" s="15">
        <v>0</v>
      </c>
      <c r="J224" s="15">
        <v>0</v>
      </c>
    </row>
    <row r="225" spans="1:10" x14ac:dyDescent="0.35">
      <c r="A225" s="18" t="s">
        <v>36</v>
      </c>
      <c r="B225" s="15">
        <v>0</v>
      </c>
      <c r="C225" s="15">
        <v>0</v>
      </c>
      <c r="D225" s="15">
        <v>0</v>
      </c>
      <c r="E225" s="16"/>
      <c r="F225" s="15">
        <v>0</v>
      </c>
      <c r="G225" s="15">
        <v>0</v>
      </c>
      <c r="H225" s="16"/>
      <c r="I225" s="15">
        <v>0</v>
      </c>
      <c r="J225" s="15">
        <v>0</v>
      </c>
    </row>
    <row r="226" spans="1:10" x14ac:dyDescent="0.35">
      <c r="A226" s="19" t="s">
        <v>37</v>
      </c>
      <c r="B226" s="15">
        <v>0</v>
      </c>
      <c r="C226" s="15">
        <v>0</v>
      </c>
      <c r="D226" s="15">
        <v>0</v>
      </c>
      <c r="E226" s="16"/>
      <c r="F226" s="15">
        <v>0</v>
      </c>
      <c r="G226" s="15">
        <v>0</v>
      </c>
      <c r="H226" s="16"/>
      <c r="I226" s="15">
        <v>0</v>
      </c>
      <c r="J226" s="15">
        <v>0</v>
      </c>
    </row>
    <row r="227" spans="1:10" x14ac:dyDescent="0.35">
      <c r="A227" s="19" t="s">
        <v>38</v>
      </c>
      <c r="B227" s="15">
        <v>0</v>
      </c>
      <c r="C227" s="15">
        <v>0</v>
      </c>
      <c r="D227" s="15">
        <v>0</v>
      </c>
      <c r="E227" s="16"/>
      <c r="F227" s="15">
        <v>0</v>
      </c>
      <c r="G227" s="15">
        <v>0</v>
      </c>
      <c r="H227" s="16"/>
      <c r="I227" s="15">
        <v>0</v>
      </c>
      <c r="J227" s="15">
        <v>0</v>
      </c>
    </row>
    <row r="228" spans="1:10" x14ac:dyDescent="0.35">
      <c r="A228" s="20" t="s">
        <v>40</v>
      </c>
      <c r="B228" s="15">
        <v>0</v>
      </c>
      <c r="C228" s="15">
        <v>0</v>
      </c>
      <c r="D228" s="15">
        <v>0</v>
      </c>
      <c r="E228" s="16"/>
      <c r="F228" s="15">
        <v>0</v>
      </c>
      <c r="G228" s="15">
        <v>0</v>
      </c>
      <c r="H228" s="16"/>
      <c r="I228" s="15">
        <v>0</v>
      </c>
      <c r="J228" s="15">
        <v>0</v>
      </c>
    </row>
    <row r="229" spans="1:10" x14ac:dyDescent="0.35">
      <c r="A229" s="11" t="s">
        <v>57</v>
      </c>
      <c r="B229" s="29" vm="1129">
        <v>419285.75374222704</v>
      </c>
      <c r="C229" s="29" vm="1129">
        <v>419285.75374222704</v>
      </c>
      <c r="D229" s="29" vm="2043">
        <v>421112.39453810011</v>
      </c>
      <c r="E229" s="30"/>
      <c r="F229" s="29">
        <v>6168.3115030000918</v>
      </c>
      <c r="G229" s="29">
        <v>1826.6407958730706</v>
      </c>
      <c r="H229" s="30"/>
      <c r="I229" s="29">
        <v>-13710.487520999915</v>
      </c>
      <c r="J229" s="29">
        <v>23086.689218100102</v>
      </c>
    </row>
    <row r="230" spans="1:10" x14ac:dyDescent="0.35">
      <c r="A230" s="11" t="s">
        <v>80</v>
      </c>
      <c r="B230" s="29" vm="1130">
        <v>27.9288938244195</v>
      </c>
      <c r="C230" s="29" vm="1130">
        <v>27.9288938244195</v>
      </c>
      <c r="D230" s="29" vm="2044">
        <v>39.719431592888895</v>
      </c>
      <c r="E230" s="30"/>
      <c r="F230" s="29">
        <v>-5.0829069100000028</v>
      </c>
      <c r="G230" s="29">
        <v>11.790537768469395</v>
      </c>
      <c r="H230" s="30"/>
      <c r="I230" s="29">
        <v>-578.78427391000002</v>
      </c>
      <c r="J230" s="29">
        <v>32.041797502888897</v>
      </c>
    </row>
    <row r="231" spans="1:10" x14ac:dyDescent="0.35">
      <c r="A231" s="23" t="s">
        <v>61</v>
      </c>
      <c r="B231" s="29">
        <v>0</v>
      </c>
      <c r="C231" s="29">
        <v>0</v>
      </c>
      <c r="D231" s="29">
        <v>0</v>
      </c>
      <c r="E231" s="30"/>
      <c r="F231" s="29">
        <v>0</v>
      </c>
      <c r="G231" s="29">
        <v>0</v>
      </c>
      <c r="H231" s="30"/>
      <c r="I231" s="29">
        <v>0</v>
      </c>
      <c r="J231" s="29">
        <v>0</v>
      </c>
    </row>
    <row r="232" spans="1:10" x14ac:dyDescent="0.35">
      <c r="A232" s="20" t="s">
        <v>25</v>
      </c>
      <c r="B232" s="15">
        <v>0</v>
      </c>
      <c r="C232" s="15">
        <v>0</v>
      </c>
      <c r="D232" s="15">
        <v>0</v>
      </c>
      <c r="E232" s="16"/>
      <c r="F232" s="15">
        <v>0</v>
      </c>
      <c r="G232" s="15">
        <v>0</v>
      </c>
      <c r="H232" s="16"/>
      <c r="I232" s="15">
        <v>0</v>
      </c>
      <c r="J232" s="15">
        <v>0</v>
      </c>
    </row>
    <row r="233" spans="1:10" x14ac:dyDescent="0.35">
      <c r="A233" s="18" t="s">
        <v>26</v>
      </c>
      <c r="B233" s="15">
        <v>0</v>
      </c>
      <c r="C233" s="15">
        <v>0</v>
      </c>
      <c r="D233" s="15">
        <v>0</v>
      </c>
      <c r="E233" s="16"/>
      <c r="F233" s="15">
        <v>0</v>
      </c>
      <c r="G233" s="15">
        <v>0</v>
      </c>
      <c r="H233" s="16"/>
      <c r="I233" s="15">
        <v>0</v>
      </c>
      <c r="J233" s="15">
        <v>0</v>
      </c>
    </row>
    <row r="234" spans="1:10" x14ac:dyDescent="0.35">
      <c r="A234" s="18" t="s">
        <v>27</v>
      </c>
      <c r="B234" s="15">
        <v>0</v>
      </c>
      <c r="C234" s="15">
        <v>0</v>
      </c>
      <c r="D234" s="15">
        <v>0</v>
      </c>
      <c r="E234" s="16"/>
      <c r="F234" s="15">
        <v>0</v>
      </c>
      <c r="G234" s="15">
        <v>0</v>
      </c>
      <c r="H234" s="16"/>
      <c r="I234" s="15">
        <v>0</v>
      </c>
      <c r="J234" s="15">
        <v>0</v>
      </c>
    </row>
    <row r="235" spans="1:10" x14ac:dyDescent="0.35">
      <c r="A235" s="19" t="s">
        <v>16</v>
      </c>
      <c r="B235" s="15">
        <v>0</v>
      </c>
      <c r="C235" s="15">
        <v>0</v>
      </c>
      <c r="D235" s="15">
        <v>0</v>
      </c>
      <c r="E235" s="16"/>
      <c r="F235" s="15">
        <v>0</v>
      </c>
      <c r="G235" s="15">
        <v>0</v>
      </c>
      <c r="H235" s="16"/>
      <c r="I235" s="15">
        <v>0</v>
      </c>
      <c r="J235" s="15">
        <v>0</v>
      </c>
    </row>
    <row r="236" spans="1:10" x14ac:dyDescent="0.35">
      <c r="A236" s="19" t="s">
        <v>42</v>
      </c>
      <c r="B236" s="15">
        <v>0</v>
      </c>
      <c r="C236" s="15">
        <v>0</v>
      </c>
      <c r="D236" s="15">
        <v>0</v>
      </c>
      <c r="E236" s="16"/>
      <c r="F236" s="15">
        <v>0</v>
      </c>
      <c r="G236" s="15">
        <v>0</v>
      </c>
      <c r="H236" s="16"/>
      <c r="I236" s="15">
        <v>0</v>
      </c>
      <c r="J236" s="15">
        <v>0</v>
      </c>
    </row>
    <row r="237" spans="1:10" x14ac:dyDescent="0.35">
      <c r="A237" s="19" t="s">
        <v>29</v>
      </c>
      <c r="B237" s="15">
        <v>0</v>
      </c>
      <c r="C237" s="15">
        <v>0</v>
      </c>
      <c r="D237" s="15">
        <v>0</v>
      </c>
      <c r="E237" s="16"/>
      <c r="F237" s="15">
        <v>0</v>
      </c>
      <c r="G237" s="15">
        <v>0</v>
      </c>
      <c r="H237" s="16"/>
      <c r="I237" s="15">
        <v>0</v>
      </c>
      <c r="J237" s="15">
        <v>0</v>
      </c>
    </row>
    <row r="238" spans="1:10" x14ac:dyDescent="0.35">
      <c r="A238" s="19" t="s">
        <v>30</v>
      </c>
      <c r="B238" s="15">
        <v>0</v>
      </c>
      <c r="C238" s="15">
        <v>0</v>
      </c>
      <c r="D238" s="15">
        <v>0</v>
      </c>
      <c r="E238" s="16"/>
      <c r="F238" s="15">
        <v>0</v>
      </c>
      <c r="G238" s="15">
        <v>0</v>
      </c>
      <c r="H238" s="16"/>
      <c r="I238" s="15">
        <v>0</v>
      </c>
      <c r="J238" s="15">
        <v>0</v>
      </c>
    </row>
    <row r="239" spans="1:10" x14ac:dyDescent="0.35">
      <c r="A239" s="19" t="s">
        <v>31</v>
      </c>
      <c r="B239" s="15">
        <v>0</v>
      </c>
      <c r="C239" s="15">
        <v>0</v>
      </c>
      <c r="D239" s="15">
        <v>0</v>
      </c>
      <c r="E239" s="16"/>
      <c r="F239" s="15">
        <v>0</v>
      </c>
      <c r="G239" s="15">
        <v>0</v>
      </c>
      <c r="H239" s="16"/>
      <c r="I239" s="15">
        <v>0</v>
      </c>
      <c r="J239" s="15">
        <v>0</v>
      </c>
    </row>
    <row r="240" spans="1:10" x14ac:dyDescent="0.35">
      <c r="A240" s="19" t="s">
        <v>32</v>
      </c>
      <c r="B240" s="15">
        <v>0</v>
      </c>
      <c r="C240" s="15">
        <v>0</v>
      </c>
      <c r="D240" s="15">
        <v>0</v>
      </c>
      <c r="E240" s="16"/>
      <c r="F240" s="15">
        <v>0</v>
      </c>
      <c r="G240" s="15">
        <v>0</v>
      </c>
      <c r="H240" s="16"/>
      <c r="I240" s="15">
        <v>0</v>
      </c>
      <c r="J240" s="15">
        <v>0</v>
      </c>
    </row>
    <row r="241" spans="1:10" x14ac:dyDescent="0.35">
      <c r="A241" s="19" t="s">
        <v>33</v>
      </c>
      <c r="B241" s="15">
        <v>0</v>
      </c>
      <c r="C241" s="15">
        <v>0</v>
      </c>
      <c r="D241" s="15">
        <v>0</v>
      </c>
      <c r="E241" s="16"/>
      <c r="F241" s="15">
        <v>0</v>
      </c>
      <c r="G241" s="15">
        <v>0</v>
      </c>
      <c r="H241" s="16"/>
      <c r="I241" s="15">
        <v>0</v>
      </c>
      <c r="J241" s="15">
        <v>0</v>
      </c>
    </row>
    <row r="242" spans="1:10" x14ac:dyDescent="0.35">
      <c r="A242" s="19" t="s">
        <v>34</v>
      </c>
      <c r="B242" s="15">
        <v>0</v>
      </c>
      <c r="C242" s="15">
        <v>0</v>
      </c>
      <c r="D242" s="15">
        <v>0</v>
      </c>
      <c r="E242" s="16"/>
      <c r="F242" s="15">
        <v>0</v>
      </c>
      <c r="G242" s="15">
        <v>0</v>
      </c>
      <c r="H242" s="16"/>
      <c r="I242" s="15">
        <v>0</v>
      </c>
      <c r="J242" s="15">
        <v>0</v>
      </c>
    </row>
    <row r="243" spans="1:10" x14ac:dyDescent="0.35">
      <c r="A243" s="19" t="s">
        <v>35</v>
      </c>
      <c r="B243" s="15">
        <v>0</v>
      </c>
      <c r="C243" s="15">
        <v>0</v>
      </c>
      <c r="D243" s="15">
        <v>0</v>
      </c>
      <c r="E243" s="16"/>
      <c r="F243" s="15">
        <v>0</v>
      </c>
      <c r="G243" s="15">
        <v>0</v>
      </c>
      <c r="H243" s="16"/>
      <c r="I243" s="15">
        <v>0</v>
      </c>
      <c r="J243" s="15">
        <v>0</v>
      </c>
    </row>
    <row r="244" spans="1:10" x14ac:dyDescent="0.35">
      <c r="A244" s="19" t="s">
        <v>55</v>
      </c>
      <c r="B244" s="15">
        <v>0</v>
      </c>
      <c r="C244" s="15">
        <v>0</v>
      </c>
      <c r="D244" s="15">
        <v>0</v>
      </c>
      <c r="E244" s="16"/>
      <c r="F244" s="15">
        <v>0</v>
      </c>
      <c r="G244" s="15">
        <v>0</v>
      </c>
      <c r="H244" s="16"/>
      <c r="I244" s="15">
        <v>0</v>
      </c>
      <c r="J244" s="15">
        <v>0</v>
      </c>
    </row>
    <row r="245" spans="1:10" x14ac:dyDescent="0.35">
      <c r="A245" s="18" t="s">
        <v>36</v>
      </c>
      <c r="B245" s="15">
        <v>0</v>
      </c>
      <c r="C245" s="15">
        <v>0</v>
      </c>
      <c r="D245" s="15">
        <v>0</v>
      </c>
      <c r="E245" s="16"/>
      <c r="F245" s="15">
        <v>0</v>
      </c>
      <c r="G245" s="15">
        <v>0</v>
      </c>
      <c r="H245" s="16"/>
      <c r="I245" s="15">
        <v>0</v>
      </c>
      <c r="J245" s="15">
        <v>0</v>
      </c>
    </row>
    <row r="246" spans="1:10" x14ac:dyDescent="0.35">
      <c r="A246" s="19" t="s">
        <v>37</v>
      </c>
      <c r="B246" s="15">
        <v>0</v>
      </c>
      <c r="C246" s="15">
        <v>0</v>
      </c>
      <c r="D246" s="15">
        <v>0</v>
      </c>
      <c r="E246" s="16"/>
      <c r="F246" s="15">
        <v>0</v>
      </c>
      <c r="G246" s="15">
        <v>0</v>
      </c>
      <c r="H246" s="16"/>
      <c r="I246" s="15">
        <v>0</v>
      </c>
      <c r="J246" s="15">
        <v>0</v>
      </c>
    </row>
    <row r="247" spans="1:10" x14ac:dyDescent="0.35">
      <c r="A247" s="19" t="s">
        <v>38</v>
      </c>
      <c r="B247" s="15">
        <v>0</v>
      </c>
      <c r="C247" s="15">
        <v>0</v>
      </c>
      <c r="D247" s="15">
        <v>0</v>
      </c>
      <c r="E247" s="16"/>
      <c r="F247" s="15">
        <v>0</v>
      </c>
      <c r="G247" s="15">
        <v>0</v>
      </c>
      <c r="H247" s="16"/>
      <c r="I247" s="15">
        <v>0</v>
      </c>
      <c r="J247" s="15">
        <v>0</v>
      </c>
    </row>
    <row r="248" spans="1:10" x14ac:dyDescent="0.35">
      <c r="A248" s="18" t="s">
        <v>56</v>
      </c>
      <c r="B248" s="15">
        <v>0</v>
      </c>
      <c r="C248" s="15">
        <v>0</v>
      </c>
      <c r="D248" s="15">
        <v>0</v>
      </c>
      <c r="E248" s="16"/>
      <c r="F248" s="15">
        <v>0</v>
      </c>
      <c r="G248" s="15">
        <v>0</v>
      </c>
      <c r="H248" s="16"/>
      <c r="I248" s="15">
        <v>0</v>
      </c>
      <c r="J248" s="15">
        <v>0</v>
      </c>
    </row>
    <row r="249" spans="1:10" x14ac:dyDescent="0.35">
      <c r="A249" s="18" t="s">
        <v>39</v>
      </c>
      <c r="B249" s="15">
        <v>0</v>
      </c>
      <c r="C249" s="15">
        <v>0</v>
      </c>
      <c r="D249" s="15">
        <v>0</v>
      </c>
      <c r="E249" s="16"/>
      <c r="F249" s="15">
        <v>0</v>
      </c>
      <c r="G249" s="15">
        <v>0</v>
      </c>
      <c r="H249" s="16"/>
      <c r="I249" s="15">
        <v>0</v>
      </c>
      <c r="J249" s="15">
        <v>0</v>
      </c>
    </row>
    <row r="250" spans="1:10" x14ac:dyDescent="0.35">
      <c r="A250" s="20" t="s">
        <v>40</v>
      </c>
      <c r="B250" s="15">
        <v>0</v>
      </c>
      <c r="C250" s="15">
        <v>0</v>
      </c>
      <c r="D250" s="15">
        <v>0</v>
      </c>
      <c r="E250" s="16"/>
      <c r="F250" s="15">
        <v>0</v>
      </c>
      <c r="G250" s="15">
        <v>0</v>
      </c>
      <c r="H250" s="16"/>
      <c r="I250" s="15">
        <v>0</v>
      </c>
      <c r="J250" s="15">
        <v>0</v>
      </c>
    </row>
    <row r="251" spans="1:10" x14ac:dyDescent="0.35">
      <c r="A251" s="23" t="s">
        <v>62</v>
      </c>
      <c r="B251" s="29" vm="1131">
        <v>14.1107898244195</v>
      </c>
      <c r="C251" s="29" vm="1131">
        <v>14.1107898244195</v>
      </c>
      <c r="D251" s="29" vm="2045">
        <v>15.9464135928889</v>
      </c>
      <c r="E251" s="30"/>
      <c r="F251" s="29">
        <v>1.63940409</v>
      </c>
      <c r="G251" s="29">
        <v>1.8356237684694001</v>
      </c>
      <c r="H251" s="30"/>
      <c r="I251" s="29">
        <v>-10.398154909999999</v>
      </c>
      <c r="J251" s="29">
        <v>13.292568502888901</v>
      </c>
    </row>
    <row r="252" spans="1:10" x14ac:dyDescent="0.35">
      <c r="A252" s="20" t="s">
        <v>25</v>
      </c>
      <c r="B252" s="15" vm="1132">
        <v>14.1107898244195</v>
      </c>
      <c r="C252" s="15" vm="1132">
        <v>14.1107898244195</v>
      </c>
      <c r="D252" s="15" vm="2046">
        <v>15.9464135928889</v>
      </c>
      <c r="E252" s="16"/>
      <c r="F252" s="15">
        <v>1.63940409</v>
      </c>
      <c r="G252" s="15">
        <v>1.8356237684694001</v>
      </c>
      <c r="H252" s="16"/>
      <c r="I252" s="15">
        <v>-10.398154909999999</v>
      </c>
      <c r="J252" s="15">
        <v>13.292568502888901</v>
      </c>
    </row>
    <row r="253" spans="1:10" x14ac:dyDescent="0.35">
      <c r="A253" s="18" t="s">
        <v>26</v>
      </c>
      <c r="B253" s="15">
        <v>0</v>
      </c>
      <c r="C253" s="15">
        <v>0</v>
      </c>
      <c r="D253" s="15">
        <v>0</v>
      </c>
      <c r="E253" s="16"/>
      <c r="F253" s="15">
        <v>0</v>
      </c>
      <c r="G253" s="15">
        <v>0</v>
      </c>
      <c r="H253" s="16"/>
      <c r="I253" s="15">
        <v>0</v>
      </c>
      <c r="J253" s="15">
        <v>0</v>
      </c>
    </row>
    <row r="254" spans="1:10" x14ac:dyDescent="0.35">
      <c r="A254" s="18" t="s">
        <v>27</v>
      </c>
      <c r="B254" s="15" vm="1133">
        <v>14.1107898244195</v>
      </c>
      <c r="C254" s="15" vm="1133">
        <v>14.1107898244195</v>
      </c>
      <c r="D254" s="15" vm="2047">
        <v>15.9464135928889</v>
      </c>
      <c r="E254" s="16"/>
      <c r="F254" s="15">
        <v>1.63940409</v>
      </c>
      <c r="G254" s="15">
        <v>1.8356237684694001</v>
      </c>
      <c r="H254" s="16"/>
      <c r="I254" s="15">
        <v>-10.398154909999999</v>
      </c>
      <c r="J254" s="15">
        <v>13.292568502888901</v>
      </c>
    </row>
    <row r="255" spans="1:10" x14ac:dyDescent="0.35">
      <c r="A255" s="19" t="s">
        <v>16</v>
      </c>
      <c r="B255" s="15" vm="1134">
        <v>14.1107898244195</v>
      </c>
      <c r="C255" s="15" vm="1134">
        <v>14.1107898244195</v>
      </c>
      <c r="D255" s="15" vm="2048">
        <v>15.9464135928889</v>
      </c>
      <c r="E255" s="16"/>
      <c r="F255" s="15">
        <v>1.63940409</v>
      </c>
      <c r="G255" s="15">
        <v>1.8356237684694001</v>
      </c>
      <c r="H255" s="16"/>
      <c r="I255" s="15">
        <v>-10.398154909999999</v>
      </c>
      <c r="J255" s="15">
        <v>13.292568502888901</v>
      </c>
    </row>
    <row r="256" spans="1:10" x14ac:dyDescent="0.35">
      <c r="A256" s="19" t="s">
        <v>42</v>
      </c>
      <c r="B256" s="15">
        <v>0</v>
      </c>
      <c r="C256" s="15">
        <v>0</v>
      </c>
      <c r="D256" s="15">
        <v>0</v>
      </c>
      <c r="E256" s="16"/>
      <c r="F256" s="15">
        <v>0</v>
      </c>
      <c r="G256" s="15">
        <v>0</v>
      </c>
      <c r="H256" s="16"/>
      <c r="I256" s="15">
        <v>0</v>
      </c>
      <c r="J256" s="15">
        <v>0</v>
      </c>
    </row>
    <row r="257" spans="1:10" x14ac:dyDescent="0.35">
      <c r="A257" s="19" t="s">
        <v>29</v>
      </c>
      <c r="B257" s="15">
        <v>0</v>
      </c>
      <c r="C257" s="15">
        <v>0</v>
      </c>
      <c r="D257" s="15">
        <v>0</v>
      </c>
      <c r="E257" s="16"/>
      <c r="F257" s="15">
        <v>0</v>
      </c>
      <c r="G257" s="15">
        <v>0</v>
      </c>
      <c r="H257" s="16"/>
      <c r="I257" s="15">
        <v>0</v>
      </c>
      <c r="J257" s="15">
        <v>0</v>
      </c>
    </row>
    <row r="258" spans="1:10" x14ac:dyDescent="0.35">
      <c r="A258" s="19" t="s">
        <v>30</v>
      </c>
      <c r="B258" s="15">
        <v>0</v>
      </c>
      <c r="C258" s="15">
        <v>0</v>
      </c>
      <c r="D258" s="15">
        <v>0</v>
      </c>
      <c r="E258" s="16"/>
      <c r="F258" s="15">
        <v>0</v>
      </c>
      <c r="G258" s="15">
        <v>0</v>
      </c>
      <c r="H258" s="16"/>
      <c r="I258" s="15">
        <v>0</v>
      </c>
      <c r="J258" s="15">
        <v>0</v>
      </c>
    </row>
    <row r="259" spans="1:10" x14ac:dyDescent="0.35">
      <c r="A259" s="19" t="s">
        <v>31</v>
      </c>
      <c r="B259" s="15">
        <v>0</v>
      </c>
      <c r="C259" s="15">
        <v>0</v>
      </c>
      <c r="D259" s="15">
        <v>0</v>
      </c>
      <c r="E259" s="16"/>
      <c r="F259" s="15">
        <v>0</v>
      </c>
      <c r="G259" s="15">
        <v>0</v>
      </c>
      <c r="H259" s="16"/>
      <c r="I259" s="15">
        <v>0</v>
      </c>
      <c r="J259" s="15">
        <v>0</v>
      </c>
    </row>
    <row r="260" spans="1:10" x14ac:dyDescent="0.35">
      <c r="A260" s="19" t="s">
        <v>32</v>
      </c>
      <c r="B260" s="15">
        <v>0</v>
      </c>
      <c r="C260" s="15">
        <v>0</v>
      </c>
      <c r="D260" s="15">
        <v>0</v>
      </c>
      <c r="E260" s="16"/>
      <c r="F260" s="15">
        <v>0</v>
      </c>
      <c r="G260" s="15">
        <v>0</v>
      </c>
      <c r="H260" s="16"/>
      <c r="I260" s="15">
        <v>0</v>
      </c>
      <c r="J260" s="15">
        <v>0</v>
      </c>
    </row>
    <row r="261" spans="1:10" x14ac:dyDescent="0.35">
      <c r="A261" s="19" t="s">
        <v>33</v>
      </c>
      <c r="B261" s="15">
        <v>0</v>
      </c>
      <c r="C261" s="15">
        <v>0</v>
      </c>
      <c r="D261" s="15">
        <v>0</v>
      </c>
      <c r="E261" s="16"/>
      <c r="F261" s="15">
        <v>0</v>
      </c>
      <c r="G261" s="15">
        <v>0</v>
      </c>
      <c r="H261" s="16"/>
      <c r="I261" s="15">
        <v>0</v>
      </c>
      <c r="J261" s="15">
        <v>0</v>
      </c>
    </row>
    <row r="262" spans="1:10" x14ac:dyDescent="0.35">
      <c r="A262" s="19" t="s">
        <v>34</v>
      </c>
      <c r="B262" s="15">
        <v>0</v>
      </c>
      <c r="C262" s="15">
        <v>0</v>
      </c>
      <c r="D262" s="15">
        <v>0</v>
      </c>
      <c r="E262" s="16"/>
      <c r="F262" s="15">
        <v>0</v>
      </c>
      <c r="G262" s="15">
        <v>0</v>
      </c>
      <c r="H262" s="16"/>
      <c r="I262" s="15">
        <v>0</v>
      </c>
      <c r="J262" s="15">
        <v>0</v>
      </c>
    </row>
    <row r="263" spans="1:10" x14ac:dyDescent="0.35">
      <c r="A263" s="19" t="s">
        <v>35</v>
      </c>
      <c r="B263" s="15">
        <v>0</v>
      </c>
      <c r="C263" s="15">
        <v>0</v>
      </c>
      <c r="D263" s="15">
        <v>0</v>
      </c>
      <c r="E263" s="16"/>
      <c r="F263" s="15">
        <v>0</v>
      </c>
      <c r="G263" s="15">
        <v>0</v>
      </c>
      <c r="H263" s="16"/>
      <c r="I263" s="15">
        <v>0</v>
      </c>
      <c r="J263" s="15">
        <v>0</v>
      </c>
    </row>
    <row r="264" spans="1:10" x14ac:dyDescent="0.35">
      <c r="A264" s="19" t="s">
        <v>55</v>
      </c>
      <c r="B264" s="15">
        <v>0</v>
      </c>
      <c r="C264" s="15">
        <v>0</v>
      </c>
      <c r="D264" s="15">
        <v>0</v>
      </c>
      <c r="E264" s="16"/>
      <c r="F264" s="15">
        <v>0</v>
      </c>
      <c r="G264" s="15">
        <v>0</v>
      </c>
      <c r="H264" s="16"/>
      <c r="I264" s="15">
        <v>0</v>
      </c>
      <c r="J264" s="15">
        <v>0</v>
      </c>
    </row>
    <row r="265" spans="1:10" x14ac:dyDescent="0.35">
      <c r="A265" s="18" t="s">
        <v>36</v>
      </c>
      <c r="B265" s="15">
        <v>0</v>
      </c>
      <c r="C265" s="15">
        <v>0</v>
      </c>
      <c r="D265" s="15">
        <v>0</v>
      </c>
      <c r="E265" s="16"/>
      <c r="F265" s="15">
        <v>0</v>
      </c>
      <c r="G265" s="15">
        <v>0</v>
      </c>
      <c r="H265" s="16"/>
      <c r="I265" s="15">
        <v>0</v>
      </c>
      <c r="J265" s="15">
        <v>0</v>
      </c>
    </row>
    <row r="266" spans="1:10" x14ac:dyDescent="0.35">
      <c r="A266" s="19" t="s">
        <v>37</v>
      </c>
      <c r="B266" s="15">
        <v>0</v>
      </c>
      <c r="C266" s="15">
        <v>0</v>
      </c>
      <c r="D266" s="15">
        <v>0</v>
      </c>
      <c r="E266" s="16"/>
      <c r="F266" s="15">
        <v>0</v>
      </c>
      <c r="G266" s="15">
        <v>0</v>
      </c>
      <c r="H266" s="16"/>
      <c r="I266" s="15">
        <v>0</v>
      </c>
      <c r="J266" s="15">
        <v>0</v>
      </c>
    </row>
    <row r="267" spans="1:10" x14ac:dyDescent="0.35">
      <c r="A267" s="19" t="s">
        <v>38</v>
      </c>
      <c r="B267" s="15">
        <v>0</v>
      </c>
      <c r="C267" s="15">
        <v>0</v>
      </c>
      <c r="D267" s="15">
        <v>0</v>
      </c>
      <c r="E267" s="16"/>
      <c r="F267" s="15">
        <v>0</v>
      </c>
      <c r="G267" s="15">
        <v>0</v>
      </c>
      <c r="H267" s="16"/>
      <c r="I267" s="15">
        <v>0</v>
      </c>
      <c r="J267" s="15">
        <v>0</v>
      </c>
    </row>
    <row r="268" spans="1:10" x14ac:dyDescent="0.35">
      <c r="A268" s="18" t="s">
        <v>56</v>
      </c>
      <c r="B268" s="15">
        <v>0</v>
      </c>
      <c r="C268" s="15">
        <v>0</v>
      </c>
      <c r="D268" s="15">
        <v>0</v>
      </c>
      <c r="E268" s="16"/>
      <c r="F268" s="15">
        <v>0</v>
      </c>
      <c r="G268" s="15">
        <v>0</v>
      </c>
      <c r="H268" s="16"/>
      <c r="I268" s="15">
        <v>0</v>
      </c>
      <c r="J268" s="15">
        <v>0</v>
      </c>
    </row>
    <row r="269" spans="1:10" x14ac:dyDescent="0.35">
      <c r="A269" s="18" t="s">
        <v>39</v>
      </c>
      <c r="B269" s="15">
        <v>0</v>
      </c>
      <c r="C269" s="15">
        <v>0</v>
      </c>
      <c r="D269" s="15">
        <v>0</v>
      </c>
      <c r="E269" s="16"/>
      <c r="F269" s="15">
        <v>0</v>
      </c>
      <c r="G269" s="15">
        <v>0</v>
      </c>
      <c r="H269" s="16"/>
      <c r="I269" s="15">
        <v>0</v>
      </c>
      <c r="J269" s="15">
        <v>0</v>
      </c>
    </row>
    <row r="270" spans="1:10" x14ac:dyDescent="0.35">
      <c r="A270" s="20" t="s">
        <v>40</v>
      </c>
      <c r="B270" s="15">
        <v>0</v>
      </c>
      <c r="C270" s="15">
        <v>0</v>
      </c>
      <c r="D270" s="15">
        <v>0</v>
      </c>
      <c r="E270" s="16"/>
      <c r="F270" s="15">
        <v>0</v>
      </c>
      <c r="G270" s="15">
        <v>0</v>
      </c>
      <c r="H270" s="16"/>
      <c r="I270" s="15">
        <v>0</v>
      </c>
      <c r="J270" s="15">
        <v>0</v>
      </c>
    </row>
    <row r="271" spans="1:10" x14ac:dyDescent="0.35">
      <c r="A271" s="23" t="s">
        <v>63</v>
      </c>
      <c r="B271" s="29" vm="1135">
        <v>13.818104</v>
      </c>
      <c r="C271" s="29" vm="1135">
        <v>13.818104</v>
      </c>
      <c r="D271" s="29" vm="2049">
        <v>23.773018</v>
      </c>
      <c r="E271" s="30"/>
      <c r="F271" s="29">
        <v>-6.7223110000000013</v>
      </c>
      <c r="G271" s="29">
        <v>9.9549140000000005</v>
      </c>
      <c r="H271" s="30"/>
      <c r="I271" s="29">
        <v>-568.38611900000001</v>
      </c>
      <c r="J271" s="29">
        <v>18.749229</v>
      </c>
    </row>
    <row r="272" spans="1:10" x14ac:dyDescent="0.35">
      <c r="A272" s="20" t="s">
        <v>25</v>
      </c>
      <c r="B272" s="15" vm="1136">
        <v>13.818104</v>
      </c>
      <c r="C272" s="15" vm="1136">
        <v>13.818104</v>
      </c>
      <c r="D272" s="15" vm="2050">
        <v>23.773018</v>
      </c>
      <c r="E272" s="16"/>
      <c r="F272" s="15">
        <v>-6.7223110000000013</v>
      </c>
      <c r="G272" s="15">
        <v>9.9549140000000005</v>
      </c>
      <c r="H272" s="16"/>
      <c r="I272" s="15">
        <v>-568.38611900000001</v>
      </c>
      <c r="J272" s="15">
        <v>18.749229</v>
      </c>
    </row>
    <row r="273" spans="1:10" x14ac:dyDescent="0.35">
      <c r="A273" s="18" t="s">
        <v>26</v>
      </c>
      <c r="B273" s="15">
        <v>0</v>
      </c>
      <c r="C273" s="15">
        <v>0</v>
      </c>
      <c r="D273" s="15">
        <v>0</v>
      </c>
      <c r="E273" s="16"/>
      <c r="F273" s="15">
        <v>0</v>
      </c>
      <c r="G273" s="15">
        <v>0</v>
      </c>
      <c r="H273" s="16"/>
      <c r="I273" s="15">
        <v>0</v>
      </c>
      <c r="J273" s="15">
        <v>0</v>
      </c>
    </row>
    <row r="274" spans="1:10" x14ac:dyDescent="0.35">
      <c r="A274" s="18" t="s">
        <v>27</v>
      </c>
      <c r="B274" s="15" vm="1137">
        <v>12.861103999999999</v>
      </c>
      <c r="C274" s="15" vm="1137">
        <v>12.861103999999999</v>
      </c>
      <c r="D274" s="15" vm="2051">
        <v>7.0120180000000003</v>
      </c>
      <c r="E274" s="16"/>
      <c r="F274" s="15">
        <v>-7.0266440000000019</v>
      </c>
      <c r="G274" s="15">
        <v>-5.8490859999999989</v>
      </c>
      <c r="H274" s="16"/>
      <c r="I274" s="15">
        <v>-568.39949299999989</v>
      </c>
      <c r="J274" s="15">
        <v>2.2925620000000002</v>
      </c>
    </row>
    <row r="275" spans="1:10" x14ac:dyDescent="0.35">
      <c r="A275" s="19" t="s">
        <v>16</v>
      </c>
      <c r="B275" s="15" vm="1138">
        <v>12.861103999999999</v>
      </c>
      <c r="C275" s="15" vm="1138">
        <v>12.861103999999999</v>
      </c>
      <c r="D275" s="15" vm="2052">
        <v>7.0120180000000003</v>
      </c>
      <c r="E275" s="16"/>
      <c r="F275" s="15">
        <v>-7.0266440000000019</v>
      </c>
      <c r="G275" s="15">
        <v>-5.8490859999999989</v>
      </c>
      <c r="H275" s="16"/>
      <c r="I275" s="15">
        <v>-568.39949299999989</v>
      </c>
      <c r="J275" s="15">
        <v>2.2925620000000002</v>
      </c>
    </row>
    <row r="276" spans="1:10" x14ac:dyDescent="0.35">
      <c r="A276" s="19" t="s">
        <v>42</v>
      </c>
      <c r="B276" s="15">
        <v>0</v>
      </c>
      <c r="C276" s="15">
        <v>0</v>
      </c>
      <c r="D276" s="15">
        <v>0</v>
      </c>
      <c r="E276" s="16"/>
      <c r="F276" s="15">
        <v>0</v>
      </c>
      <c r="G276" s="15">
        <v>0</v>
      </c>
      <c r="H276" s="16"/>
      <c r="I276" s="15">
        <v>0</v>
      </c>
      <c r="J276" s="15">
        <v>0</v>
      </c>
    </row>
    <row r="277" spans="1:10" x14ac:dyDescent="0.35">
      <c r="A277" s="19" t="s">
        <v>29</v>
      </c>
      <c r="B277" s="15">
        <v>0</v>
      </c>
      <c r="C277" s="15">
        <v>0</v>
      </c>
      <c r="D277" s="15">
        <v>0</v>
      </c>
      <c r="E277" s="16"/>
      <c r="F277" s="15">
        <v>0</v>
      </c>
      <c r="G277" s="15">
        <v>0</v>
      </c>
      <c r="H277" s="16"/>
      <c r="I277" s="15">
        <v>0</v>
      </c>
      <c r="J277" s="15">
        <v>0</v>
      </c>
    </row>
    <row r="278" spans="1:10" x14ac:dyDescent="0.35">
      <c r="A278" s="19" t="s">
        <v>30</v>
      </c>
      <c r="B278" s="15">
        <v>0</v>
      </c>
      <c r="C278" s="15">
        <v>0</v>
      </c>
      <c r="D278" s="15">
        <v>0</v>
      </c>
      <c r="E278" s="16"/>
      <c r="F278" s="15">
        <v>0</v>
      </c>
      <c r="G278" s="15">
        <v>0</v>
      </c>
      <c r="H278" s="16"/>
      <c r="I278" s="15">
        <v>0</v>
      </c>
      <c r="J278" s="15">
        <v>0</v>
      </c>
    </row>
    <row r="279" spans="1:10" x14ac:dyDescent="0.35">
      <c r="A279" s="19" t="s">
        <v>31</v>
      </c>
      <c r="B279" s="15">
        <v>0</v>
      </c>
      <c r="C279" s="15">
        <v>0</v>
      </c>
      <c r="D279" s="15">
        <v>0</v>
      </c>
      <c r="E279" s="16"/>
      <c r="F279" s="15">
        <v>0</v>
      </c>
      <c r="G279" s="15">
        <v>0</v>
      </c>
      <c r="H279" s="16"/>
      <c r="I279" s="15">
        <v>0</v>
      </c>
      <c r="J279" s="15">
        <v>0</v>
      </c>
    </row>
    <row r="280" spans="1:10" x14ac:dyDescent="0.35">
      <c r="A280" s="19" t="s">
        <v>32</v>
      </c>
      <c r="B280" s="15">
        <v>0</v>
      </c>
      <c r="C280" s="15">
        <v>0</v>
      </c>
      <c r="D280" s="15">
        <v>0</v>
      </c>
      <c r="E280" s="16"/>
      <c r="F280" s="15">
        <v>0</v>
      </c>
      <c r="G280" s="15">
        <v>0</v>
      </c>
      <c r="H280" s="16"/>
      <c r="I280" s="15">
        <v>0</v>
      </c>
      <c r="J280" s="15">
        <v>0</v>
      </c>
    </row>
    <row r="281" spans="1:10" x14ac:dyDescent="0.35">
      <c r="A281" s="19" t="s">
        <v>33</v>
      </c>
      <c r="B281" s="15">
        <v>0</v>
      </c>
      <c r="C281" s="15">
        <v>0</v>
      </c>
      <c r="D281" s="15">
        <v>0</v>
      </c>
      <c r="E281" s="16"/>
      <c r="F281" s="15">
        <v>0</v>
      </c>
      <c r="G281" s="15">
        <v>0</v>
      </c>
      <c r="H281" s="16"/>
      <c r="I281" s="15">
        <v>0</v>
      </c>
      <c r="J281" s="15">
        <v>0</v>
      </c>
    </row>
    <row r="282" spans="1:10" x14ac:dyDescent="0.35">
      <c r="A282" s="19" t="s">
        <v>34</v>
      </c>
      <c r="B282" s="15">
        <v>0</v>
      </c>
      <c r="C282" s="15">
        <v>0</v>
      </c>
      <c r="D282" s="15">
        <v>0</v>
      </c>
      <c r="E282" s="16"/>
      <c r="F282" s="15">
        <v>0</v>
      </c>
      <c r="G282" s="15">
        <v>0</v>
      </c>
      <c r="H282" s="16"/>
      <c r="I282" s="15">
        <v>0</v>
      </c>
      <c r="J282" s="15">
        <v>0</v>
      </c>
    </row>
    <row r="283" spans="1:10" x14ac:dyDescent="0.35">
      <c r="A283" s="19" t="s">
        <v>35</v>
      </c>
      <c r="B283" s="15">
        <v>0</v>
      </c>
      <c r="C283" s="15">
        <v>0</v>
      </c>
      <c r="D283" s="15">
        <v>0</v>
      </c>
      <c r="E283" s="16"/>
      <c r="F283" s="15">
        <v>0</v>
      </c>
      <c r="G283" s="15">
        <v>0</v>
      </c>
      <c r="H283" s="16"/>
      <c r="I283" s="15">
        <v>0</v>
      </c>
      <c r="J283" s="15">
        <v>0</v>
      </c>
    </row>
    <row r="284" spans="1:10" x14ac:dyDescent="0.35">
      <c r="A284" s="19" t="s">
        <v>55</v>
      </c>
      <c r="B284" s="15">
        <v>0</v>
      </c>
      <c r="C284" s="15">
        <v>0</v>
      </c>
      <c r="D284" s="15">
        <v>0</v>
      </c>
      <c r="E284" s="16"/>
      <c r="F284" s="15">
        <v>0</v>
      </c>
      <c r="G284" s="15">
        <v>0</v>
      </c>
      <c r="H284" s="16"/>
      <c r="I284" s="15">
        <v>0</v>
      </c>
      <c r="J284" s="15">
        <v>0</v>
      </c>
    </row>
    <row r="285" spans="1:10" x14ac:dyDescent="0.35">
      <c r="A285" s="18" t="s">
        <v>36</v>
      </c>
      <c r="B285" s="15" vm="1139">
        <v>0.95699999999999996</v>
      </c>
      <c r="C285" s="15" vm="1139">
        <v>0.95699999999999996</v>
      </c>
      <c r="D285" s="15" vm="2053">
        <v>16.760999999999999</v>
      </c>
      <c r="E285" s="16"/>
      <c r="F285" s="15">
        <v>0.30433300000000002</v>
      </c>
      <c r="G285" s="15">
        <v>15.803999999999998</v>
      </c>
      <c r="H285" s="16"/>
      <c r="I285" s="15">
        <v>1.3373999999999997E-2</v>
      </c>
      <c r="J285" s="15">
        <v>16.456666999999999</v>
      </c>
    </row>
    <row r="286" spans="1:10" x14ac:dyDescent="0.35">
      <c r="A286" s="19" t="s">
        <v>37</v>
      </c>
      <c r="B286" s="15" vm="1140">
        <v>0.95699999999999996</v>
      </c>
      <c r="C286" s="15" vm="1140">
        <v>0.95699999999999996</v>
      </c>
      <c r="D286" s="15" vm="2054">
        <v>16.760999999999999</v>
      </c>
      <c r="E286" s="16"/>
      <c r="F286" s="15">
        <v>0.30433300000000002</v>
      </c>
      <c r="G286" s="15">
        <v>15.803999999999998</v>
      </c>
      <c r="H286" s="16"/>
      <c r="I286" s="15">
        <v>1.3373999999999997E-2</v>
      </c>
      <c r="J286" s="15">
        <v>16.456666999999999</v>
      </c>
    </row>
    <row r="287" spans="1:10" x14ac:dyDescent="0.35">
      <c r="A287" s="19" t="s">
        <v>38</v>
      </c>
      <c r="B287" s="15">
        <v>0</v>
      </c>
      <c r="C287" s="15">
        <v>0</v>
      </c>
      <c r="D287" s="15">
        <v>0</v>
      </c>
      <c r="E287" s="16"/>
      <c r="F287" s="15">
        <v>0</v>
      </c>
      <c r="G287" s="15">
        <v>0</v>
      </c>
      <c r="H287" s="16"/>
      <c r="I287" s="15">
        <v>0</v>
      </c>
      <c r="J287" s="15">
        <v>0</v>
      </c>
    </row>
    <row r="288" spans="1:10" x14ac:dyDescent="0.35">
      <c r="A288" s="18" t="s">
        <v>56</v>
      </c>
      <c r="B288" s="15">
        <v>0</v>
      </c>
      <c r="C288" s="15">
        <v>0</v>
      </c>
      <c r="D288" s="15">
        <v>0</v>
      </c>
      <c r="E288" s="16"/>
      <c r="F288" s="15">
        <v>0</v>
      </c>
      <c r="G288" s="15">
        <v>0</v>
      </c>
      <c r="H288" s="16"/>
      <c r="I288" s="15">
        <v>0</v>
      </c>
      <c r="J288" s="15">
        <v>0</v>
      </c>
    </row>
    <row r="289" spans="1:10" x14ac:dyDescent="0.35">
      <c r="A289" s="18" t="s">
        <v>39</v>
      </c>
      <c r="B289" s="15">
        <v>0</v>
      </c>
      <c r="C289" s="15">
        <v>0</v>
      </c>
      <c r="D289" s="15">
        <v>0</v>
      </c>
      <c r="E289" s="16"/>
      <c r="F289" s="15">
        <v>0</v>
      </c>
      <c r="G289" s="15">
        <v>0</v>
      </c>
      <c r="H289" s="16"/>
      <c r="I289" s="15">
        <v>0</v>
      </c>
      <c r="J289" s="15">
        <v>0</v>
      </c>
    </row>
    <row r="290" spans="1:10" x14ac:dyDescent="0.35">
      <c r="A290" s="20" t="s">
        <v>40</v>
      </c>
      <c r="B290" s="15">
        <v>0</v>
      </c>
      <c r="C290" s="15">
        <v>0</v>
      </c>
      <c r="D290" s="15">
        <v>0</v>
      </c>
      <c r="E290" s="16"/>
      <c r="F290" s="15">
        <v>0</v>
      </c>
      <c r="G290" s="15">
        <v>0</v>
      </c>
      <c r="H290" s="16"/>
      <c r="I290" s="15">
        <v>0</v>
      </c>
      <c r="J290" s="15">
        <v>0</v>
      </c>
    </row>
    <row r="291" spans="1:10" x14ac:dyDescent="0.35">
      <c r="A291" s="23" t="s">
        <v>81</v>
      </c>
      <c r="B291" s="29">
        <v>0</v>
      </c>
      <c r="C291" s="29">
        <v>0</v>
      </c>
      <c r="D291" s="29">
        <v>0</v>
      </c>
      <c r="E291" s="30"/>
      <c r="F291" s="29">
        <v>0</v>
      </c>
      <c r="G291" s="29">
        <v>0</v>
      </c>
      <c r="H291" s="30"/>
      <c r="I291" s="29">
        <v>0</v>
      </c>
      <c r="J291" s="29">
        <v>0</v>
      </c>
    </row>
    <row r="292" spans="1:10" x14ac:dyDescent="0.35">
      <c r="A292" s="11" t="s">
        <v>82</v>
      </c>
      <c r="B292" s="29" vm="1141">
        <v>1192.5044920444091</v>
      </c>
      <c r="C292" s="29" vm="1141">
        <v>1192.5044920444091</v>
      </c>
      <c r="D292" s="29" vm="2055">
        <v>3969.9367636921916</v>
      </c>
      <c r="E292" s="30"/>
      <c r="F292" s="29">
        <v>1960.728064837999</v>
      </c>
      <c r="G292" s="29">
        <v>2777.4322716477827</v>
      </c>
      <c r="H292" s="30"/>
      <c r="I292" s="29">
        <v>401.45724818499957</v>
      </c>
      <c r="J292" s="29">
        <v>931.68421015719241</v>
      </c>
    </row>
    <row r="293" spans="1:10" x14ac:dyDescent="0.35">
      <c r="A293" s="12" t="s">
        <v>83</v>
      </c>
      <c r="B293" s="29" vm="1142">
        <v>780.50037404440832</v>
      </c>
      <c r="C293" s="29" vm="1142">
        <v>780.50037404440832</v>
      </c>
      <c r="D293" s="29" vm="2056">
        <v>2327.6516456921909</v>
      </c>
      <c r="E293" s="30"/>
      <c r="F293" s="29">
        <v>339.11245483800008</v>
      </c>
      <c r="G293" s="29">
        <v>1547.1512716477826</v>
      </c>
      <c r="H293" s="30"/>
      <c r="I293" s="29">
        <v>184.69318018499996</v>
      </c>
      <c r="J293" s="29">
        <v>1166.2361371571906</v>
      </c>
    </row>
    <row r="294" spans="1:10" x14ac:dyDescent="0.35">
      <c r="A294" s="12" t="s">
        <v>84</v>
      </c>
      <c r="B294" s="29" vm="1143">
        <v>412.00411800000001</v>
      </c>
      <c r="C294" s="29" vm="1143">
        <v>412.00411800000001</v>
      </c>
      <c r="D294" s="29" vm="2057">
        <v>1642.285118</v>
      </c>
      <c r="E294" s="30"/>
      <c r="F294" s="29">
        <v>1621.6156100000001</v>
      </c>
      <c r="G294" s="29">
        <v>1230.2809999999999</v>
      </c>
      <c r="H294" s="30"/>
      <c r="I294" s="29">
        <v>216.76406799999995</v>
      </c>
      <c r="J294" s="29">
        <v>-234.55192699999998</v>
      </c>
    </row>
    <row r="295" spans="1:10" x14ac:dyDescent="0.35">
      <c r="A295" s="19" t="s">
        <v>85</v>
      </c>
      <c r="B295" s="15" vm="1144">
        <v>412.00411800000001</v>
      </c>
      <c r="C295" s="15" vm="1144">
        <v>412.00411800000001</v>
      </c>
      <c r="D295" s="15" vm="2058">
        <v>1642.285118</v>
      </c>
      <c r="E295" s="16"/>
      <c r="F295" s="15">
        <v>1621.6156100000001</v>
      </c>
      <c r="G295" s="15">
        <v>1230.2809999999999</v>
      </c>
      <c r="H295" s="16"/>
      <c r="I295" s="15">
        <v>216.76406799999995</v>
      </c>
      <c r="J295" s="15">
        <v>-234.55192699999998</v>
      </c>
    </row>
    <row r="296" spans="1:10" x14ac:dyDescent="0.35">
      <c r="A296" s="19" t="s">
        <v>86</v>
      </c>
      <c r="B296" s="15">
        <v>0</v>
      </c>
      <c r="C296" s="15">
        <v>0</v>
      </c>
      <c r="D296" s="15">
        <v>0</v>
      </c>
      <c r="E296" s="16"/>
      <c r="F296" s="15">
        <v>0</v>
      </c>
      <c r="G296" s="15">
        <v>0</v>
      </c>
      <c r="H296" s="16"/>
      <c r="I296" s="15">
        <v>0</v>
      </c>
      <c r="J296" s="15">
        <v>0</v>
      </c>
    </row>
    <row r="297" spans="1:10" x14ac:dyDescent="0.35">
      <c r="A297" s="25"/>
      <c r="B297" s="15"/>
      <c r="C297" s="15"/>
      <c r="D297" s="15"/>
      <c r="E297" s="16"/>
      <c r="F297" s="15"/>
      <c r="G297" s="15"/>
      <c r="H297" s="16"/>
      <c r="I297" s="15"/>
      <c r="J297" s="15"/>
    </row>
    <row r="298" spans="1:10" x14ac:dyDescent="0.35">
      <c r="A298" s="9" t="s">
        <v>91</v>
      </c>
      <c r="B298" s="29" vm="1145">
        <v>6720.899555</v>
      </c>
      <c r="C298" s="29" vm="1145">
        <v>6720.899555</v>
      </c>
      <c r="D298" s="29" vm="2059">
        <v>6078.2518909999999</v>
      </c>
      <c r="E298" s="30"/>
      <c r="F298" s="29">
        <v>501.26919800000087</v>
      </c>
      <c r="G298" s="29">
        <v>-642.64766400000008</v>
      </c>
      <c r="H298" s="30"/>
      <c r="I298" s="29">
        <v>1376.6943110000002</v>
      </c>
      <c r="J298" s="29">
        <v>-94.673639999999978</v>
      </c>
    </row>
    <row r="299" spans="1:10" x14ac:dyDescent="0.35">
      <c r="A299" s="9" t="s">
        <v>92</v>
      </c>
      <c r="B299" s="29" vm="1146">
        <v>7023.0916460000008</v>
      </c>
      <c r="C299" s="29" vm="1146">
        <v>7023.0916460000008</v>
      </c>
      <c r="D299" s="29" vm="2060">
        <v>5867.3191869999991</v>
      </c>
      <c r="E299" s="30"/>
      <c r="F299" s="29">
        <v>-2032.9158659999985</v>
      </c>
      <c r="G299" s="29">
        <v>-1155.7724590000016</v>
      </c>
      <c r="H299" s="30"/>
      <c r="I299" s="29">
        <v>-2471.3649534999995</v>
      </c>
      <c r="J299" s="29">
        <v>711.11470599999848</v>
      </c>
    </row>
    <row r="300" spans="1:10" x14ac:dyDescent="0.35">
      <c r="A300" s="9"/>
      <c r="B300" s="15"/>
      <c r="C300" s="15"/>
      <c r="D300" s="15"/>
      <c r="E300" s="16"/>
      <c r="F300" s="15"/>
      <c r="G300" s="15"/>
      <c r="H300" s="16"/>
      <c r="I300" s="15"/>
      <c r="J300" s="15"/>
    </row>
    <row r="301" spans="1:10" x14ac:dyDescent="0.35">
      <c r="A301" s="9" t="s">
        <v>93</v>
      </c>
      <c r="B301" s="29" vm="1147">
        <v>419285.75498222676</v>
      </c>
      <c r="C301" s="29" vm="1147">
        <v>419285.75498222676</v>
      </c>
      <c r="D301" s="29" vm="2061">
        <v>421112.39698200003</v>
      </c>
      <c r="E301" s="30"/>
      <c r="F301" s="29">
        <v>6168.3126555544441</v>
      </c>
      <c r="G301" s="29">
        <v>1826.6419997732737</v>
      </c>
      <c r="H301" s="30"/>
      <c r="I301" s="29">
        <v>-13710.487406407075</v>
      </c>
      <c r="J301" s="29">
        <v>23086.691014843294</v>
      </c>
    </row>
    <row r="302" spans="1:10" x14ac:dyDescent="0.35">
      <c r="A302" s="11" t="s">
        <v>25</v>
      </c>
      <c r="B302" s="29" vm="1148">
        <v>415351.77334181953</v>
      </c>
      <c r="C302" s="29" vm="1148">
        <v>415351.77334181953</v>
      </c>
      <c r="D302" s="29" vm="2062">
        <v>416793.30341048003</v>
      </c>
      <c r="E302" s="30"/>
      <c r="F302" s="29">
        <v>6255.6945190145634</v>
      </c>
      <c r="G302" s="29">
        <v>1441.5300686605042</v>
      </c>
      <c r="H302" s="30"/>
      <c r="I302" s="29">
        <v>-14481.697319207073</v>
      </c>
      <c r="J302" s="29">
        <v>23260.750400923193</v>
      </c>
    </row>
    <row r="303" spans="1:10" x14ac:dyDescent="0.35">
      <c r="A303" s="12" t="s">
        <v>26</v>
      </c>
      <c r="B303" s="29" vm="1149">
        <v>48045.573959108995</v>
      </c>
      <c r="C303" s="29" vm="1149">
        <v>48045.573959108995</v>
      </c>
      <c r="D303" s="29" vm="2063">
        <v>48786.52683035603</v>
      </c>
      <c r="E303" s="30"/>
      <c r="F303" s="29">
        <v>523.58128507100628</v>
      </c>
      <c r="G303" s="29">
        <v>740.95287124703464</v>
      </c>
      <c r="H303" s="30"/>
      <c r="I303" s="29">
        <v>-6546.2413294929866</v>
      </c>
      <c r="J303" s="29">
        <v>7729.4072782590301</v>
      </c>
    </row>
    <row r="304" spans="1:10" x14ac:dyDescent="0.35">
      <c r="A304" s="12" t="s">
        <v>27</v>
      </c>
      <c r="B304" s="29" vm="1150">
        <v>153309.79696760135</v>
      </c>
      <c r="C304" s="29" vm="1150">
        <v>153309.79696760135</v>
      </c>
      <c r="D304" s="29" vm="2064">
        <v>151323.3276548874</v>
      </c>
      <c r="E304" s="30"/>
      <c r="F304" s="29">
        <v>3683.5087214630039</v>
      </c>
      <c r="G304" s="29">
        <v>-1986.4693127139471</v>
      </c>
      <c r="H304" s="30"/>
      <c r="I304" s="29">
        <v>9166.9313473103102</v>
      </c>
      <c r="J304" s="29">
        <v>1316.4616835593479</v>
      </c>
    </row>
    <row r="305" spans="1:10" x14ac:dyDescent="0.35">
      <c r="A305" s="18" t="s">
        <v>16</v>
      </c>
      <c r="B305" s="15" vm="1151">
        <v>1157.1026280000003</v>
      </c>
      <c r="C305" s="15" vm="1151">
        <v>1157.1026280000003</v>
      </c>
      <c r="D305" s="15" vm="2065">
        <v>1167.327675</v>
      </c>
      <c r="E305" s="16"/>
      <c r="F305" s="15">
        <v>28.130007999999975</v>
      </c>
      <c r="G305" s="15">
        <v>10.225046999999677</v>
      </c>
      <c r="H305" s="16"/>
      <c r="I305" s="15">
        <v>-267.08234800000014</v>
      </c>
      <c r="J305" s="15">
        <v>176.74263100000007</v>
      </c>
    </row>
    <row r="306" spans="1:10" x14ac:dyDescent="0.35">
      <c r="A306" s="18" t="s">
        <v>94</v>
      </c>
      <c r="B306" s="15">
        <v>0</v>
      </c>
      <c r="C306" s="15">
        <v>0</v>
      </c>
      <c r="D306" s="15">
        <v>0</v>
      </c>
      <c r="E306" s="16"/>
      <c r="F306" s="15">
        <v>0</v>
      </c>
      <c r="G306" s="15">
        <v>0</v>
      </c>
      <c r="H306" s="16"/>
      <c r="I306" s="15">
        <v>0</v>
      </c>
      <c r="J306" s="15">
        <v>0</v>
      </c>
    </row>
    <row r="307" spans="1:10" x14ac:dyDescent="0.35">
      <c r="A307" s="18" t="s">
        <v>29</v>
      </c>
      <c r="B307" s="15">
        <v>0</v>
      </c>
      <c r="C307" s="15">
        <v>0</v>
      </c>
      <c r="D307" s="15">
        <v>0</v>
      </c>
      <c r="E307" s="16"/>
      <c r="F307" s="15">
        <v>0</v>
      </c>
      <c r="G307" s="15">
        <v>0</v>
      </c>
      <c r="H307" s="16"/>
      <c r="I307" s="15">
        <v>0</v>
      </c>
      <c r="J307" s="15">
        <v>0</v>
      </c>
    </row>
    <row r="308" spans="1:10" x14ac:dyDescent="0.35">
      <c r="A308" s="18" t="s">
        <v>30</v>
      </c>
      <c r="B308" s="15" vm="1152">
        <v>69182.679499999984</v>
      </c>
      <c r="C308" s="15" vm="1152">
        <v>69182.679499999984</v>
      </c>
      <c r="D308" s="15" vm="2066">
        <v>70855.058778999984</v>
      </c>
      <c r="E308" s="16"/>
      <c r="F308" s="15">
        <v>1663.8093127000029</v>
      </c>
      <c r="G308" s="15">
        <v>1672.3792790000007</v>
      </c>
      <c r="H308" s="16"/>
      <c r="I308" s="15">
        <v>-3229.2972741543563</v>
      </c>
      <c r="J308" s="15">
        <v>7878.4505130999678</v>
      </c>
    </row>
    <row r="309" spans="1:10" x14ac:dyDescent="0.35">
      <c r="A309" s="18" t="s">
        <v>31</v>
      </c>
      <c r="B309" s="15" vm="1153">
        <v>1571.5774337672894</v>
      </c>
      <c r="C309" s="15" vm="1153">
        <v>1571.5774337672894</v>
      </c>
      <c r="D309" s="15" vm="2067">
        <v>1587.5530973430241</v>
      </c>
      <c r="E309" s="16"/>
      <c r="F309" s="15">
        <v>38.367341955800384</v>
      </c>
      <c r="G309" s="15">
        <v>15.975663575734643</v>
      </c>
      <c r="H309" s="16"/>
      <c r="I309" s="15">
        <v>396.83848953540041</v>
      </c>
      <c r="J309" s="15">
        <v>-477.9526738959762</v>
      </c>
    </row>
    <row r="310" spans="1:10" x14ac:dyDescent="0.35">
      <c r="A310" s="18" t="s">
        <v>95</v>
      </c>
      <c r="B310" s="15">
        <v>0</v>
      </c>
      <c r="C310" s="15">
        <v>0</v>
      </c>
      <c r="D310" s="15">
        <v>0</v>
      </c>
      <c r="E310" s="16"/>
      <c r="F310" s="15">
        <v>0</v>
      </c>
      <c r="G310" s="15">
        <v>0</v>
      </c>
      <c r="H310" s="16"/>
      <c r="I310" s="15">
        <v>0</v>
      </c>
      <c r="J310" s="15">
        <v>0</v>
      </c>
    </row>
    <row r="311" spans="1:10" x14ac:dyDescent="0.35">
      <c r="A311" s="18" t="s">
        <v>33</v>
      </c>
      <c r="B311" s="15" vm="1154">
        <v>5463.2312291162079</v>
      </c>
      <c r="C311" s="15" vm="1154">
        <v>5463.2312291162079</v>
      </c>
      <c r="D311" s="15" vm="2068">
        <v>4051.7902495343192</v>
      </c>
      <c r="E311" s="16"/>
      <c r="F311" s="15">
        <v>1127.5417639206303</v>
      </c>
      <c r="G311" s="15">
        <v>-1411.4409795818888</v>
      </c>
      <c r="H311" s="16"/>
      <c r="I311" s="15">
        <v>1179.8592727339501</v>
      </c>
      <c r="J311" s="15">
        <v>-289.78428902066071</v>
      </c>
    </row>
    <row r="312" spans="1:10" x14ac:dyDescent="0.35">
      <c r="A312" s="18" t="s">
        <v>34</v>
      </c>
      <c r="B312" s="15" vm="1155">
        <v>17878.171648636267</v>
      </c>
      <c r="C312" s="15" vm="1155">
        <v>17878.171648636267</v>
      </c>
      <c r="D312" s="15" vm="2069">
        <v>15655.257503415767</v>
      </c>
      <c r="E312" s="16"/>
      <c r="F312" s="15">
        <v>510.40540157670512</v>
      </c>
      <c r="G312" s="15">
        <v>-2222.9141452205004</v>
      </c>
      <c r="H312" s="16"/>
      <c r="I312" s="15">
        <v>99.322507355404014</v>
      </c>
      <c r="J312" s="15">
        <v>246.65823159166393</v>
      </c>
    </row>
    <row r="313" spans="1:10" x14ac:dyDescent="0.35">
      <c r="A313" s="18" t="s">
        <v>35</v>
      </c>
      <c r="B313" s="15" vm="1156">
        <v>11164.795736045546</v>
      </c>
      <c r="C313" s="15" vm="1156">
        <v>11164.795736045546</v>
      </c>
      <c r="D313" s="15" vm="2070">
        <v>10975.660020921647</v>
      </c>
      <c r="E313" s="16"/>
      <c r="F313" s="15">
        <v>71.58863299999939</v>
      </c>
      <c r="G313" s="15">
        <v>-189.13571512389899</v>
      </c>
      <c r="H313" s="16"/>
      <c r="I313" s="15">
        <v>3211.1467966299988</v>
      </c>
      <c r="J313" s="15">
        <v>377.61697229164747</v>
      </c>
    </row>
    <row r="314" spans="1:10" x14ac:dyDescent="0.35">
      <c r="A314" s="18" t="s">
        <v>55</v>
      </c>
      <c r="B314" s="15" vm="1157">
        <v>46892.238792035991</v>
      </c>
      <c r="C314" s="15" vm="1157">
        <v>46892.238792035991</v>
      </c>
      <c r="D314" s="15" vm="2071">
        <v>47030.680329672628</v>
      </c>
      <c r="E314" s="16"/>
      <c r="F314" s="15">
        <v>243.66626030996122</v>
      </c>
      <c r="G314" s="15">
        <v>138.4415376366378</v>
      </c>
      <c r="H314" s="16"/>
      <c r="I314" s="15">
        <v>7776.1439032099806</v>
      </c>
      <c r="J314" s="15">
        <v>-6595.2697015073572</v>
      </c>
    </row>
    <row r="315" spans="1:10" x14ac:dyDescent="0.35">
      <c r="A315" s="12" t="s">
        <v>36</v>
      </c>
      <c r="B315" s="29" vm="1158">
        <v>4581.576564</v>
      </c>
      <c r="C315" s="29" vm="1158">
        <v>4581.576564</v>
      </c>
      <c r="D315" s="29" vm="2072">
        <v>4619.5973690000019</v>
      </c>
      <c r="E315" s="30"/>
      <c r="F315" s="29">
        <v>-61.942382689170245</v>
      </c>
      <c r="G315" s="29">
        <v>38.020805000001928</v>
      </c>
      <c r="H315" s="30"/>
      <c r="I315" s="29">
        <v>-457.0671294642907</v>
      </c>
      <c r="J315" s="29">
        <v>636.01086948802185</v>
      </c>
    </row>
    <row r="316" spans="1:10" x14ac:dyDescent="0.35">
      <c r="A316" s="18" t="s">
        <v>37</v>
      </c>
      <c r="B316" s="15" vm="1159">
        <v>2117.3409999999999</v>
      </c>
      <c r="C316" s="15" vm="1159">
        <v>2117.3409999999999</v>
      </c>
      <c r="D316" s="15" vm="2073">
        <v>2137.4690000000001</v>
      </c>
      <c r="E316" s="16"/>
      <c r="F316" s="15">
        <v>223.5019644800002</v>
      </c>
      <c r="G316" s="15">
        <v>20.128000000000156</v>
      </c>
      <c r="H316" s="16"/>
      <c r="I316" s="15">
        <v>103.5450236600002</v>
      </c>
      <c r="J316" s="15">
        <v>921.75502951999988</v>
      </c>
    </row>
    <row r="317" spans="1:10" x14ac:dyDescent="0.35">
      <c r="A317" s="18" t="s">
        <v>38</v>
      </c>
      <c r="B317" s="15" vm="1160">
        <v>2464.2355640000001</v>
      </c>
      <c r="C317" s="15" vm="1160">
        <v>2464.2355640000001</v>
      </c>
      <c r="D317" s="15" vm="2074">
        <v>2482.128369</v>
      </c>
      <c r="E317" s="16"/>
      <c r="F317" s="15">
        <v>-285.44434716917021</v>
      </c>
      <c r="G317" s="15">
        <v>17.892804999999953</v>
      </c>
      <c r="H317" s="16"/>
      <c r="I317" s="15">
        <v>-560.61215312429067</v>
      </c>
      <c r="J317" s="15">
        <v>-285.74416003197985</v>
      </c>
    </row>
    <row r="318" spans="1:10" x14ac:dyDescent="0.35">
      <c r="A318" s="12" t="s">
        <v>56</v>
      </c>
      <c r="B318" s="29" vm="1161">
        <v>171938.1615461183</v>
      </c>
      <c r="C318" s="29" vm="1161">
        <v>171938.1615461183</v>
      </c>
      <c r="D318" s="29" vm="2075">
        <v>174535.14509559787</v>
      </c>
      <c r="E318" s="30"/>
      <c r="F318" s="29">
        <v>2217.0968330000178</v>
      </c>
      <c r="G318" s="29">
        <v>2596.9835494795698</v>
      </c>
      <c r="H318" s="30"/>
      <c r="I318" s="29">
        <v>-14633.512031099905</v>
      </c>
      <c r="J318" s="29">
        <v>8881.8840346977813</v>
      </c>
    </row>
    <row r="319" spans="1:10" x14ac:dyDescent="0.35">
      <c r="A319" s="12" t="s">
        <v>39</v>
      </c>
      <c r="B319" s="29" vm="1162">
        <v>28055.913660999999</v>
      </c>
      <c r="C319" s="29" vm="1162">
        <v>28055.913660999999</v>
      </c>
      <c r="D319" s="29" vm="2076">
        <v>28195.629359000002</v>
      </c>
      <c r="E319" s="30"/>
      <c r="F319" s="29">
        <v>-262.02592082999399</v>
      </c>
      <c r="G319" s="29">
        <v>139.71569800000361</v>
      </c>
      <c r="H319" s="30"/>
      <c r="I319" s="29">
        <v>-2419.1956645599967</v>
      </c>
      <c r="J319" s="29">
        <v>2015.8435572800008</v>
      </c>
    </row>
    <row r="320" spans="1:10" x14ac:dyDescent="0.35">
      <c r="A320" s="12" t="s">
        <v>40</v>
      </c>
      <c r="B320" s="29" vm="1163">
        <v>3933.9816404072712</v>
      </c>
      <c r="C320" s="29" vm="1163">
        <v>3933.9816404072712</v>
      </c>
      <c r="D320" s="29" vm="2077">
        <v>4319.0935715200631</v>
      </c>
      <c r="E320" s="30"/>
      <c r="F320" s="29">
        <v>-87.381863459998385</v>
      </c>
      <c r="G320" s="29">
        <v>385.11193111279181</v>
      </c>
      <c r="H320" s="30"/>
      <c r="I320" s="29">
        <v>771.20991279999998</v>
      </c>
      <c r="J320" s="29">
        <v>-174.05938607993721</v>
      </c>
    </row>
    <row r="321" spans="1:10" x14ac:dyDescent="0.35">
      <c r="A321" s="45" t="s">
        <v>96</v>
      </c>
      <c r="B321" s="29" vm="1164">
        <v>9420.7506439911067</v>
      </c>
      <c r="C321" s="29" vm="1164">
        <v>9420.7506439911067</v>
      </c>
      <c r="D321" s="29" vm="2078">
        <v>9333.0771016388608</v>
      </c>
      <c r="E321" s="30"/>
      <c r="F321" s="29">
        <v>155.47598300000027</v>
      </c>
      <c r="G321" s="29">
        <v>-87.673542352245931</v>
      </c>
      <c r="H321" s="30"/>
      <c r="I321" s="29">
        <v>407.38748810000106</v>
      </c>
      <c r="J321" s="29">
        <v>2681.1429776388604</v>
      </c>
    </row>
    <row r="322" spans="1:10" x14ac:dyDescent="0.35">
      <c r="A322" s="26" t="s">
        <v>87</v>
      </c>
      <c r="B322" s="15"/>
      <c r="C322" s="15"/>
      <c r="D322" s="15"/>
      <c r="E322" s="16"/>
      <c r="F322" s="15"/>
      <c r="G322" s="15"/>
      <c r="H322" s="16"/>
      <c r="I322" s="15"/>
      <c r="J322" s="15"/>
    </row>
    <row r="323" spans="1:10" x14ac:dyDescent="0.35">
      <c r="A323" s="27" t="s">
        <v>88</v>
      </c>
      <c r="B323" s="15"/>
      <c r="C323" s="15"/>
      <c r="D323" s="15"/>
      <c r="E323" s="16"/>
      <c r="F323" s="15"/>
      <c r="G323" s="15"/>
      <c r="H323" s="16"/>
      <c r="I323" s="15"/>
      <c r="J323" s="15"/>
    </row>
    <row r="324" spans="1:10" x14ac:dyDescent="0.35">
      <c r="A324" s="9"/>
      <c r="B324" s="15"/>
      <c r="C324" s="15"/>
      <c r="D324" s="15"/>
      <c r="E324" s="16"/>
      <c r="F324" s="15"/>
      <c r="G324" s="15"/>
      <c r="H324" s="16"/>
      <c r="I324" s="15"/>
      <c r="J324" s="15"/>
    </row>
    <row r="325" spans="1:10" x14ac:dyDescent="0.35">
      <c r="A325" s="9"/>
      <c r="B325" s="15"/>
      <c r="C325" s="15"/>
      <c r="D325" s="15"/>
      <c r="E325" s="16"/>
      <c r="F325" s="15"/>
      <c r="G325" s="15"/>
      <c r="H325" s="16"/>
      <c r="I325" s="15"/>
      <c r="J325" s="15"/>
    </row>
  </sheetData>
  <mergeCells count="3">
    <mergeCell ref="B7:D7"/>
    <mergeCell ref="F7:J7"/>
    <mergeCell ref="F8:G8"/>
  </mergeCells>
  <hyperlinks>
    <hyperlink ref="J4" r:id="rId1" xr:uid="{1FE48180-A011-4D7A-8837-37127F535B3A}"/>
    <hyperlink ref="I4" r:id="rId2" xr:uid="{B556335F-D442-4F43-AE47-26271B8AAB5C}"/>
  </hyperlinks>
  <pageMargins left="0.7" right="0.7" top="0.75" bottom="0.75" header="0.3" footer="0.3"/>
  <pageSetup paperSize="9" orientation="portrait"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4766F3-1101-4246-A776-07D4AB85266E}">
  <dimension ref="A1:K356"/>
  <sheetViews>
    <sheetView workbookViewId="0"/>
  </sheetViews>
  <sheetFormatPr defaultRowHeight="14.5" x14ac:dyDescent="0.35"/>
  <cols>
    <col min="1" max="1" width="86.1796875" customWidth="1"/>
    <col min="4" max="4" width="10.54296875" customWidth="1"/>
    <col min="5" max="5" width="1.81640625" customWidth="1"/>
    <col min="6" max="6" width="11.1796875" customWidth="1"/>
    <col min="7" max="7" width="11.453125" customWidth="1"/>
    <col min="8" max="8" width="1.453125" customWidth="1"/>
  </cols>
  <sheetData>
    <row r="1" spans="1:11" ht="14.25" customHeight="1" x14ac:dyDescent="0.35">
      <c r="A1" s="1" t="s">
        <v>0</v>
      </c>
      <c r="B1" s="2"/>
      <c r="C1" s="2"/>
      <c r="D1" s="2"/>
      <c r="E1" s="2"/>
      <c r="F1" s="2"/>
      <c r="G1" s="2"/>
      <c r="H1" s="2"/>
      <c r="I1" s="2"/>
      <c r="J1" s="3" t="s">
        <v>102</v>
      </c>
      <c r="K1" s="2"/>
    </row>
    <row r="2" spans="1:11" ht="14.25" customHeight="1" x14ac:dyDescent="0.35">
      <c r="A2" s="4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 ht="14.25" customHeight="1" x14ac:dyDescent="0.35">
      <c r="A3" s="2"/>
      <c r="B3" s="2"/>
      <c r="C3" s="2"/>
      <c r="D3" s="2"/>
      <c r="E3" s="2"/>
      <c r="F3" s="2"/>
      <c r="G3" s="2"/>
      <c r="H3" s="2"/>
      <c r="I3" s="4"/>
      <c r="J3" s="4"/>
      <c r="K3" s="2"/>
    </row>
    <row r="4" spans="1:11" ht="15" customHeight="1" x14ac:dyDescent="0.35">
      <c r="A4" s="5" t="s">
        <v>2</v>
      </c>
      <c r="B4" s="2"/>
      <c r="C4" s="2"/>
      <c r="D4" s="2"/>
      <c r="E4" s="2"/>
      <c r="F4" s="2"/>
      <c r="G4" s="2"/>
      <c r="H4" s="2"/>
      <c r="I4" s="6" t="s">
        <v>3</v>
      </c>
      <c r="J4" s="7" t="s">
        <v>4</v>
      </c>
      <c r="K4" s="2"/>
    </row>
    <row r="5" spans="1:11" ht="14.25" customHeight="1" x14ac:dyDescent="0.35">
      <c r="A5" s="2"/>
      <c r="B5" s="8"/>
      <c r="C5" s="8"/>
      <c r="D5" s="8"/>
      <c r="E5" s="2"/>
      <c r="F5" s="2"/>
      <c r="G5" s="2"/>
      <c r="H5" s="2"/>
      <c r="I5" s="2"/>
      <c r="J5" s="2"/>
      <c r="K5" s="2"/>
    </row>
    <row r="6" spans="1:11" ht="44.25" customHeight="1" x14ac:dyDescent="0.35">
      <c r="A6" s="5" t="s">
        <v>98</v>
      </c>
      <c r="B6" s="1"/>
      <c r="C6" s="1"/>
      <c r="D6" s="1"/>
      <c r="E6" s="1"/>
      <c r="F6" s="1"/>
      <c r="G6" s="1"/>
      <c r="H6" s="1"/>
      <c r="I6" s="1"/>
      <c r="J6" s="1"/>
      <c r="K6" s="2"/>
    </row>
    <row r="7" spans="1:11" ht="14.25" customHeight="1" x14ac:dyDescent="0.35">
      <c r="A7" s="1"/>
      <c r="B7" s="49" t="s">
        <v>5</v>
      </c>
      <c r="C7" s="50"/>
      <c r="D7" s="50"/>
      <c r="E7" s="1"/>
      <c r="F7" s="49" t="s">
        <v>6</v>
      </c>
      <c r="G7" s="50"/>
      <c r="H7" s="50"/>
      <c r="I7" s="50"/>
      <c r="J7" s="50"/>
      <c r="K7" s="2"/>
    </row>
    <row r="8" spans="1:11" ht="14.25" customHeight="1" x14ac:dyDescent="0.35">
      <c r="A8" s="1"/>
      <c r="B8" s="40" t="s">
        <v>7</v>
      </c>
      <c r="C8" s="40">
        <v>45657</v>
      </c>
      <c r="D8" s="40">
        <v>45688</v>
      </c>
      <c r="E8" s="41"/>
      <c r="F8" s="48" t="s">
        <v>103</v>
      </c>
      <c r="G8" s="48"/>
      <c r="H8" s="41"/>
      <c r="I8" s="42" t="s">
        <v>104</v>
      </c>
      <c r="J8" s="42" t="s">
        <v>105</v>
      </c>
      <c r="K8" s="2"/>
    </row>
    <row r="9" spans="1:11" ht="14.25" customHeight="1" x14ac:dyDescent="0.35">
      <c r="A9" s="1" t="s">
        <v>8</v>
      </c>
      <c r="B9" s="43">
        <v>2024</v>
      </c>
      <c r="C9" s="43">
        <v>2024</v>
      </c>
      <c r="D9" s="43">
        <v>2024</v>
      </c>
      <c r="E9" s="43"/>
      <c r="F9" s="43">
        <v>2024</v>
      </c>
      <c r="G9" s="43">
        <v>2025</v>
      </c>
      <c r="H9" s="43"/>
      <c r="I9" s="44" t="s">
        <v>105</v>
      </c>
      <c r="J9" s="44" t="s">
        <v>106</v>
      </c>
      <c r="K9" s="2"/>
    </row>
    <row r="10" spans="1:11" x14ac:dyDescent="0.35">
      <c r="A10" s="9" t="str">
        <f>+[4]CubeValue!B15</f>
        <v>Eignir / Assets</v>
      </c>
      <c r="B10" s="29" vm="729">
        <f>+[4]CubeValue!F15</f>
        <v>134989.3476802168</v>
      </c>
      <c r="C10" s="29" vm="2283">
        <f>+[4]CubeValue!G15</f>
        <v>134989.3476802168</v>
      </c>
      <c r="D10" s="29" vm="2079">
        <f>+[4]CubeValue!H15</f>
        <v>158738.37738468379</v>
      </c>
      <c r="E10" s="30"/>
      <c r="F10" s="29">
        <f>+[4]CubeValue!E15-[4]CubeValue!D15</f>
        <v>10445.732274668713</v>
      </c>
      <c r="G10" s="29">
        <f>+[4]CubeValue!H15-[4]CubeValue!G15</f>
        <v>23749.029704466986</v>
      </c>
      <c r="H10" s="30"/>
      <c r="I10" s="29">
        <f>+[4]CubeValue!E15-[4]CubeValue!C15</f>
        <v>-4599.0319836429408</v>
      </c>
      <c r="J10" s="29">
        <f>+[4]CubeValue!H15-[4]CubeValue!E15</f>
        <v>30641.826502742028</v>
      </c>
    </row>
    <row r="11" spans="1:11" x14ac:dyDescent="0.35">
      <c r="A11" s="10" t="str">
        <f>+[4]CubeValue!B16</f>
        <v>Fjármálalegar eignir / Financial assets</v>
      </c>
      <c r="B11" s="29" vm="730">
        <f>+[4]CubeValue!F16</f>
        <v>134989.34768021683</v>
      </c>
      <c r="C11" s="29" vm="2292">
        <f>+[4]CubeValue!G16</f>
        <v>134989.34768021683</v>
      </c>
      <c r="D11" s="29" vm="2106">
        <f>+[4]CubeValue!H16</f>
        <v>158738.37738468379</v>
      </c>
      <c r="E11" s="30"/>
      <c r="F11" s="29">
        <f>+[4]CubeValue!E16-[4]CubeValue!D16</f>
        <v>10445.732274668713</v>
      </c>
      <c r="G11" s="29">
        <f>+[4]CubeValue!H16-[4]CubeValue!G16</f>
        <v>23749.029704466957</v>
      </c>
      <c r="H11" s="30"/>
      <c r="I11" s="29">
        <f>+[4]CubeValue!E16-[4]CubeValue!C16</f>
        <v>-4599.0319836429408</v>
      </c>
      <c r="J11" s="29">
        <f>+[4]CubeValue!H16-[4]CubeValue!E16</f>
        <v>30641.826502742028</v>
      </c>
    </row>
    <row r="12" spans="1:11" x14ac:dyDescent="0.35">
      <c r="A12" s="11" t="str">
        <f>+[4]CubeValue!B17</f>
        <v>Sjóður og innstæður</v>
      </c>
      <c r="B12" s="29" vm="2287">
        <f>+[4]CubeValue!F17</f>
        <v>2169.67697413</v>
      </c>
      <c r="C12" s="29" vm="731">
        <f>+[4]CubeValue!G17</f>
        <v>2169.67697413</v>
      </c>
      <c r="D12" s="29" vm="2238">
        <f>+[4]CubeValue!H17</f>
        <v>2242.1617910063874</v>
      </c>
      <c r="E12" s="30"/>
      <c r="F12" s="29">
        <f>+[4]CubeValue!E17-[4]CubeValue!D17</f>
        <v>-1442.3404346900006</v>
      </c>
      <c r="G12" s="29">
        <f>+[4]CubeValue!H17-[4]CubeValue!G17</f>
        <v>72.484816876387413</v>
      </c>
      <c r="H12" s="30"/>
      <c r="I12" s="29">
        <f>+[4]CubeValue!E17-[4]CubeValue!C17</f>
        <v>-962.78668579849955</v>
      </c>
      <c r="J12" s="29">
        <f>+[4]CubeValue!H17-[4]CubeValue!E17</f>
        <v>378.74731631838767</v>
      </c>
    </row>
    <row r="13" spans="1:11" s="31" customFormat="1" x14ac:dyDescent="0.35">
      <c r="A13" s="12" t="str">
        <f>+[4]CubeValue!B18</f>
        <v>Veltiinnlán og óbundin innlán</v>
      </c>
      <c r="B13" s="29" vm="732">
        <f>+[4]CubeValue!F18</f>
        <v>2169.67697413</v>
      </c>
      <c r="C13" s="29" vm="732">
        <f>+[4]CubeValue!G18</f>
        <v>2169.67697413</v>
      </c>
      <c r="D13" s="29" vm="2254">
        <f>+[4]CubeValue!H18</f>
        <v>2122.1357910063871</v>
      </c>
      <c r="E13" s="30"/>
      <c r="F13" s="29">
        <f>+[4]CubeValue!E18-[4]CubeValue!D18</f>
        <v>-1534.3630116900006</v>
      </c>
      <c r="G13" s="29">
        <f>+[4]CubeValue!H18-[4]CubeValue!G18</f>
        <v>-47.541183123612882</v>
      </c>
      <c r="H13" s="30"/>
      <c r="I13" s="29">
        <f>+[4]CubeValue!E18-[4]CubeValue!C18</f>
        <v>-694.75276279849982</v>
      </c>
      <c r="J13" s="29">
        <f>+[4]CubeValue!H18-[4]CubeValue!E18</f>
        <v>350.74389331838734</v>
      </c>
    </row>
    <row r="14" spans="1:11" s="31" customFormat="1" x14ac:dyDescent="0.35">
      <c r="A14" s="13" t="str">
        <f>+[4]CubeValue!B19</f>
        <v>Veltiinnlán / Current accounts</v>
      </c>
      <c r="B14" s="29" vm="733">
        <f>+[4]CubeValue!F19</f>
        <v>1955.8152871300001</v>
      </c>
      <c r="C14" s="29" vm="2281">
        <f>+[4]CubeValue!G19</f>
        <v>1955.8152871300001</v>
      </c>
      <c r="D14" s="29" vm="2083">
        <f>+[4]CubeValue!H19</f>
        <v>1841.8639220063872</v>
      </c>
      <c r="E14" s="30"/>
      <c r="F14" s="29">
        <f>+[4]CubeValue!E19-[4]CubeValue!D19</f>
        <v>-1451.2764746900002</v>
      </c>
      <c r="G14" s="29">
        <f>+[4]CubeValue!H19-[4]CubeValue!G19</f>
        <v>-113.95136512361296</v>
      </c>
      <c r="H14" s="30"/>
      <c r="I14" s="29">
        <f>+[4]CubeValue!E19-[4]CubeValue!C19</f>
        <v>-449.85581679849997</v>
      </c>
      <c r="J14" s="29">
        <f>+[4]CubeValue!H19-[4]CubeValue!E19</f>
        <v>573.46085931838729</v>
      </c>
    </row>
    <row r="15" spans="1:11" x14ac:dyDescent="0.35">
      <c r="A15" s="14" t="str">
        <f>+[4]CubeValue!B20</f>
        <v>Innlánsstofnanir / Deposit money banks</v>
      </c>
      <c r="B15" s="15" vm="734">
        <f>+[4]CubeValue!F20</f>
        <v>1914.66428713</v>
      </c>
      <c r="C15" s="15" vm="2257">
        <f>+[4]CubeValue!G20</f>
        <v>1914.66428713</v>
      </c>
      <c r="D15" s="15" vm="2110">
        <f>+[4]CubeValue!H20</f>
        <v>1777.5649220063872</v>
      </c>
      <c r="E15" s="16"/>
      <c r="F15" s="15">
        <f>+[4]CubeValue!E20-[4]CubeValue!D20</f>
        <v>-1459.6834746900001</v>
      </c>
      <c r="G15" s="15">
        <f>+[4]CubeValue!H20-[4]CubeValue!G20</f>
        <v>-137.09936512361287</v>
      </c>
      <c r="H15" s="16"/>
      <c r="I15" s="15">
        <f>+[4]CubeValue!E20-[4]CubeValue!C20</f>
        <v>-454.87981679850009</v>
      </c>
      <c r="J15" s="15">
        <f>+[4]CubeValue!H20-[4]CubeValue!E20</f>
        <v>564.34885931838744</v>
      </c>
    </row>
    <row r="16" spans="1:11" x14ac:dyDescent="0.35">
      <c r="A16" s="14" t="str">
        <f>+[4]CubeValue!B21</f>
        <v>Erlendar innlánsstofnanir / Foreign deposit money banks</v>
      </c>
      <c r="B16" s="15" vm="735">
        <f>+[4]CubeValue!F21</f>
        <v>41.151000000000003</v>
      </c>
      <c r="C16" s="15" vm="735">
        <f>+[4]CubeValue!G21</f>
        <v>41.151000000000003</v>
      </c>
      <c r="D16" s="15" vm="2236">
        <f>+[4]CubeValue!H21</f>
        <v>64.299000000000007</v>
      </c>
      <c r="E16" s="16"/>
      <c r="F16" s="15">
        <f>+[4]CubeValue!E21-[4]CubeValue!D21</f>
        <v>8.4069999999999965</v>
      </c>
      <c r="G16" s="15">
        <f>+[4]CubeValue!H21-[4]CubeValue!G21</f>
        <v>23.148000000000003</v>
      </c>
      <c r="H16" s="16"/>
      <c r="I16" s="15">
        <f>+[4]CubeValue!E21-[4]CubeValue!C21</f>
        <v>5.0240000000000009</v>
      </c>
      <c r="J16" s="15">
        <f>+[4]CubeValue!H21-[4]CubeValue!E21</f>
        <v>9.112000000000009</v>
      </c>
    </row>
    <row r="17" spans="1:10" x14ac:dyDescent="0.35">
      <c r="A17" s="13" t="str">
        <f>+[4]CubeValue!B22</f>
        <v>Óbundin innlán / Sight deposits</v>
      </c>
      <c r="B17" s="29" vm="2250">
        <f>+[4]CubeValue!F22</f>
        <v>213.86168700000005</v>
      </c>
      <c r="C17" s="29" vm="2295">
        <f>+[4]CubeValue!G22</f>
        <v>213.86168700000005</v>
      </c>
      <c r="D17" s="29" vm="2193">
        <f>+[4]CubeValue!H22</f>
        <v>280.27186899999998</v>
      </c>
      <c r="E17" s="30"/>
      <c r="F17" s="29">
        <f>+[4]CubeValue!E22-[4]CubeValue!D22</f>
        <v>-83.086537000000021</v>
      </c>
      <c r="G17" s="29">
        <f>+[4]CubeValue!H22-[4]CubeValue!G22</f>
        <v>66.410181999999935</v>
      </c>
      <c r="H17" s="30"/>
      <c r="I17" s="29">
        <f>+[4]CubeValue!E22-[4]CubeValue!C22</f>
        <v>-244.89694600000007</v>
      </c>
      <c r="J17" s="29">
        <f>+[4]CubeValue!H22-[4]CubeValue!E22</f>
        <v>-222.71696600000001</v>
      </c>
    </row>
    <row r="18" spans="1:10" x14ac:dyDescent="0.35">
      <c r="A18" s="14" t="str">
        <f>+[4]CubeValue!B23</f>
        <v>Innlánsstofnanir / Deposit money banks</v>
      </c>
      <c r="B18" s="15" vm="737">
        <f>+[4]CubeValue!F23</f>
        <v>213.86168700000005</v>
      </c>
      <c r="C18" s="15" vm="737">
        <f>+[4]CubeValue!G23</f>
        <v>213.86168700000005</v>
      </c>
      <c r="D18" s="15" vm="2235">
        <f>+[4]CubeValue!H23</f>
        <v>280.27186899999998</v>
      </c>
      <c r="E18" s="16"/>
      <c r="F18" s="15">
        <f>+[4]CubeValue!E23-[4]CubeValue!D23</f>
        <v>-83.086537000000021</v>
      </c>
      <c r="G18" s="15">
        <f>+[4]CubeValue!H23-[4]CubeValue!G23</f>
        <v>66.410181999999935</v>
      </c>
      <c r="H18" s="16"/>
      <c r="I18" s="15">
        <f>+[4]CubeValue!E23-[4]CubeValue!C23</f>
        <v>-244.89694600000007</v>
      </c>
      <c r="J18" s="15">
        <f>+[4]CubeValue!H23-[4]CubeValue!E23</f>
        <v>-222.71696600000001</v>
      </c>
    </row>
    <row r="19" spans="1:10" x14ac:dyDescent="0.35">
      <c r="A19" s="14" t="str">
        <f>+[4]CubeValue!B24</f>
        <v>Erlendar innlánsstofnanir / Foreign deposit money banks</v>
      </c>
      <c r="B19" s="15">
        <f>+[4]CubeValue!F24</f>
        <v>0</v>
      </c>
      <c r="C19" s="15">
        <f>+[4]CubeValue!G24</f>
        <v>0</v>
      </c>
      <c r="D19" s="15">
        <f>+[4]CubeValue!H24</f>
        <v>0</v>
      </c>
      <c r="E19" s="16"/>
      <c r="F19" s="15">
        <f>+[4]CubeValue!E24-[4]CubeValue!D24</f>
        <v>0</v>
      </c>
      <c r="G19" s="15">
        <f>+[4]CubeValue!H24-[4]CubeValue!G24</f>
        <v>0</v>
      </c>
      <c r="H19" s="16"/>
      <c r="I19" s="15">
        <f>+[4]CubeValue!E24-[4]CubeValue!C24</f>
        <v>0</v>
      </c>
      <c r="J19" s="15">
        <f>+[4]CubeValue!H24-[4]CubeValue!E24</f>
        <v>0</v>
      </c>
    </row>
    <row r="20" spans="1:10" x14ac:dyDescent="0.35">
      <c r="A20" s="12" t="str">
        <f>+[4]CubeValue!B25</f>
        <v>Önnur innlán og innstæðubréf</v>
      </c>
      <c r="B20" s="29">
        <f>+[4]CubeValue!F25</f>
        <v>0</v>
      </c>
      <c r="C20" s="29">
        <f>+[4]CubeValue!G25</f>
        <v>0</v>
      </c>
      <c r="D20" s="29" vm="2088">
        <f>+[4]CubeValue!H25</f>
        <v>120.026</v>
      </c>
      <c r="E20" s="30"/>
      <c r="F20" s="29">
        <f>+[4]CubeValue!E25-[4]CubeValue!D25</f>
        <v>92.022576999999984</v>
      </c>
      <c r="G20" s="29">
        <f>+[4]CubeValue!H25-[4]CubeValue!G25</f>
        <v>120.026</v>
      </c>
      <c r="H20" s="30"/>
      <c r="I20" s="29">
        <f>+[4]CubeValue!E25-[4]CubeValue!C25</f>
        <v>-268.03392300000007</v>
      </c>
      <c r="J20" s="29">
        <f>+[4]CubeValue!H25-[4]CubeValue!E25</f>
        <v>28.003423000000012</v>
      </c>
    </row>
    <row r="21" spans="1:10" s="31" customFormat="1" x14ac:dyDescent="0.35">
      <c r="A21" s="13" t="str">
        <f>+[4]CubeValue!B26</f>
        <v>Verðtryggð innlán / Indexed deposits</v>
      </c>
      <c r="B21" s="29">
        <f>+[4]CubeValue!F26</f>
        <v>0</v>
      </c>
      <c r="C21" s="29">
        <f>+[4]CubeValue!G26</f>
        <v>0</v>
      </c>
      <c r="D21" s="29">
        <f>+[4]CubeValue!H26</f>
        <v>0</v>
      </c>
      <c r="E21" s="30"/>
      <c r="F21" s="29">
        <f>+[4]CubeValue!E26-[4]CubeValue!D26</f>
        <v>0</v>
      </c>
      <c r="G21" s="29">
        <f>+[4]CubeValue!H26-[4]CubeValue!G26</f>
        <v>0</v>
      </c>
      <c r="H21" s="30"/>
      <c r="I21" s="29">
        <f>+[4]CubeValue!E26-[4]CubeValue!C26</f>
        <v>0</v>
      </c>
      <c r="J21" s="29">
        <f>+[4]CubeValue!H26-[4]CubeValue!E26</f>
        <v>0</v>
      </c>
    </row>
    <row r="22" spans="1:10" x14ac:dyDescent="0.35">
      <c r="A22" s="14" t="str">
        <f>+[4]CubeValue!B27</f>
        <v>Innlánsstofnanir / Deposit money banks</v>
      </c>
      <c r="B22" s="15">
        <f>+[4]CubeValue!F27</f>
        <v>0</v>
      </c>
      <c r="C22" s="15">
        <f>+[4]CubeValue!G27</f>
        <v>0</v>
      </c>
      <c r="D22" s="15">
        <f>+[4]CubeValue!H27</f>
        <v>0</v>
      </c>
      <c r="E22" s="16"/>
      <c r="F22" s="15">
        <f>+[4]CubeValue!E27-[4]CubeValue!D27</f>
        <v>0</v>
      </c>
      <c r="G22" s="15">
        <f>+[4]CubeValue!H27-[4]CubeValue!G27</f>
        <v>0</v>
      </c>
      <c r="H22" s="16"/>
      <c r="I22" s="15">
        <f>+[4]CubeValue!E27-[4]CubeValue!C27</f>
        <v>0</v>
      </c>
      <c r="J22" s="15">
        <f>+[4]CubeValue!H27-[4]CubeValue!E27</f>
        <v>0</v>
      </c>
    </row>
    <row r="23" spans="1:10" x14ac:dyDescent="0.35">
      <c r="A23" s="14" t="str">
        <f>+[4]CubeValue!B28</f>
        <v>Erlendar innlánsstofnanir / Foreign deposit money banks</v>
      </c>
      <c r="B23" s="15">
        <f>+[4]CubeValue!F28</f>
        <v>0</v>
      </c>
      <c r="C23" s="15">
        <f>+[4]CubeValue!G28</f>
        <v>0</v>
      </c>
      <c r="D23" s="15">
        <f>+[4]CubeValue!H28</f>
        <v>0</v>
      </c>
      <c r="E23" s="16"/>
      <c r="F23" s="15">
        <f>+[4]CubeValue!E28-[4]CubeValue!D28</f>
        <v>0</v>
      </c>
      <c r="G23" s="15">
        <f>+[4]CubeValue!H28-[4]CubeValue!G28</f>
        <v>0</v>
      </c>
      <c r="H23" s="16"/>
      <c r="I23" s="15">
        <f>+[4]CubeValue!E28-[4]CubeValue!C28</f>
        <v>0</v>
      </c>
      <c r="J23" s="15">
        <f>+[4]CubeValue!H28-[4]CubeValue!E28</f>
        <v>0</v>
      </c>
    </row>
    <row r="24" spans="1:10" x14ac:dyDescent="0.35">
      <c r="A24" s="13" t="str">
        <f>+[4]CubeValue!B29</f>
        <v>Önnur bundin innlán / Other time deposits</v>
      </c>
      <c r="B24" s="29">
        <f>+[4]CubeValue!F29</f>
        <v>0</v>
      </c>
      <c r="C24" s="29">
        <f>+[4]CubeValue!G29</f>
        <v>0</v>
      </c>
      <c r="D24" s="29" vm="2232">
        <f>+[4]CubeValue!H29</f>
        <v>120.026</v>
      </c>
      <c r="E24" s="30"/>
      <c r="F24" s="29">
        <f>+[4]CubeValue!E29-[4]CubeValue!D29</f>
        <v>92.022576999999984</v>
      </c>
      <c r="G24" s="29">
        <f>+[4]CubeValue!H29-[4]CubeValue!G29</f>
        <v>120.026</v>
      </c>
      <c r="H24" s="30"/>
      <c r="I24" s="29">
        <f>+[4]CubeValue!E29-[4]CubeValue!C29</f>
        <v>-268.03392300000007</v>
      </c>
      <c r="J24" s="29">
        <f>+[4]CubeValue!H29-[4]CubeValue!E29</f>
        <v>28.003423000000012</v>
      </c>
    </row>
    <row r="25" spans="1:10" x14ac:dyDescent="0.35">
      <c r="A25" s="14" t="str">
        <f>+[4]CubeValue!B30</f>
        <v>Innlánsstofnanir / Deposit money banks</v>
      </c>
      <c r="B25" s="15">
        <f>+[4]CubeValue!F30</f>
        <v>0</v>
      </c>
      <c r="C25" s="15">
        <f>+[4]CubeValue!G30</f>
        <v>0</v>
      </c>
      <c r="D25" s="15" vm="2090">
        <f>+[4]CubeValue!H30</f>
        <v>120.026</v>
      </c>
      <c r="E25" s="16"/>
      <c r="F25" s="15">
        <f>+[4]CubeValue!E30-[4]CubeValue!D30</f>
        <v>92.022576999999984</v>
      </c>
      <c r="G25" s="15">
        <f>+[4]CubeValue!H30-[4]CubeValue!G30</f>
        <v>120.026</v>
      </c>
      <c r="H25" s="16"/>
      <c r="I25" s="15">
        <f>+[4]CubeValue!E30-[4]CubeValue!C30</f>
        <v>-268.03392300000007</v>
      </c>
      <c r="J25" s="15">
        <f>+[4]CubeValue!H30-[4]CubeValue!E30</f>
        <v>28.003423000000012</v>
      </c>
    </row>
    <row r="26" spans="1:10" x14ac:dyDescent="0.35">
      <c r="A26" s="14" t="str">
        <f>+[4]CubeValue!B31</f>
        <v>Erlendar innlánsstofnanir / Foreign deposit money banks</v>
      </c>
      <c r="B26" s="15">
        <f>+[4]CubeValue!F31</f>
        <v>0</v>
      </c>
      <c r="C26" s="15">
        <f>+[4]CubeValue!G31</f>
        <v>0</v>
      </c>
      <c r="D26" s="15">
        <f>+[4]CubeValue!H31</f>
        <v>0</v>
      </c>
      <c r="E26" s="16"/>
      <c r="F26" s="15">
        <f>+[4]CubeValue!E31-[4]CubeValue!D31</f>
        <v>0</v>
      </c>
      <c r="G26" s="15">
        <f>+[4]CubeValue!H31-[4]CubeValue!G31</f>
        <v>0</v>
      </c>
      <c r="H26" s="16"/>
      <c r="I26" s="15">
        <f>+[4]CubeValue!E31-[4]CubeValue!C31</f>
        <v>0</v>
      </c>
      <c r="J26" s="15">
        <f>+[4]CubeValue!H31-[4]CubeValue!E31</f>
        <v>0</v>
      </c>
    </row>
    <row r="27" spans="1:10" x14ac:dyDescent="0.35">
      <c r="A27" s="11" t="str">
        <f>+[4]CubeValue!B32</f>
        <v>Markaðsskuldabréf og víxlar / Bonds and bills</v>
      </c>
      <c r="B27" s="29" vm="738">
        <f>+[4]CubeValue!F32</f>
        <v>0</v>
      </c>
      <c r="C27" s="29" vm="738">
        <f>+[4]CubeValue!G32</f>
        <v>0</v>
      </c>
      <c r="D27" s="29" vm="2091">
        <f>+[4]CubeValue!H32</f>
        <v>206.441</v>
      </c>
      <c r="E27" s="30"/>
      <c r="F27" s="29">
        <f>+[4]CubeValue!E32-[4]CubeValue!D32</f>
        <v>359.65200000000004</v>
      </c>
      <c r="G27" s="29">
        <f>+[4]CubeValue!H32-[4]CubeValue!G32</f>
        <v>206.441</v>
      </c>
      <c r="H27" s="30"/>
      <c r="I27" s="29">
        <f>+[4]CubeValue!E32-[4]CubeValue!C32</f>
        <v>1084.6525959999999</v>
      </c>
      <c r="J27" s="29">
        <f>+[4]CubeValue!H32-[4]CubeValue!E32</f>
        <v>-1585.2909999999999</v>
      </c>
    </row>
    <row r="28" spans="1:10" s="31" customFormat="1" x14ac:dyDescent="0.35">
      <c r="A28" s="12" t="str">
        <f>+[4]CubeValue!B33</f>
        <v>Verðtryggð markaðsskuldabréf / Indexed marketable bonds</v>
      </c>
      <c r="B28" s="29">
        <f>+[4]CubeValue!F33</f>
        <v>0</v>
      </c>
      <c r="C28" s="29">
        <f>+[4]CubeValue!G33</f>
        <v>0</v>
      </c>
      <c r="D28" s="29" vm="2230">
        <f>+[4]CubeValue!H33</f>
        <v>54.296999999999997</v>
      </c>
      <c r="E28" s="30"/>
      <c r="F28" s="29">
        <f>+[4]CubeValue!E33-[4]CubeValue!D33</f>
        <v>0</v>
      </c>
      <c r="G28" s="29">
        <f>+[4]CubeValue!H33-[4]CubeValue!G33</f>
        <v>54.296999999999997</v>
      </c>
      <c r="H28" s="30"/>
      <c r="I28" s="29">
        <f>+[4]CubeValue!E33-[4]CubeValue!C33</f>
        <v>0</v>
      </c>
      <c r="J28" s="29">
        <f>+[4]CubeValue!H33-[4]CubeValue!E33</f>
        <v>54.296999999999997</v>
      </c>
    </row>
    <row r="29" spans="1:10" x14ac:dyDescent="0.35">
      <c r="A29" s="14" t="str">
        <f>+[4]CubeValue!B34</f>
        <v>Verðtryggð markaðsskuldabréf, Íbúða- hús- og húsnæðisbréf / Indexed marketable bonds, HFF bonds, housing bonds and housing authority bonds</v>
      </c>
      <c r="B29" s="15">
        <f>+[4]CubeValue!F34</f>
        <v>0</v>
      </c>
      <c r="C29" s="15">
        <f>+[4]CubeValue!G34</f>
        <v>0</v>
      </c>
      <c r="D29" s="15">
        <f>+[4]CubeValue!H34</f>
        <v>0</v>
      </c>
      <c r="E29" s="16"/>
      <c r="F29" s="15">
        <f>+[4]CubeValue!E34-[4]CubeValue!D34</f>
        <v>0</v>
      </c>
      <c r="G29" s="15">
        <f>+[4]CubeValue!H34-[4]CubeValue!G34</f>
        <v>0</v>
      </c>
      <c r="H29" s="16"/>
      <c r="I29" s="15">
        <f>+[4]CubeValue!E34-[4]CubeValue!C34</f>
        <v>0</v>
      </c>
      <c r="J29" s="15">
        <f>+[4]CubeValue!H34-[4]CubeValue!E34</f>
        <v>0</v>
      </c>
    </row>
    <row r="30" spans="1:10" x14ac:dyDescent="0.35">
      <c r="A30" s="14" t="str">
        <f>+[4]CubeValue!B35</f>
        <v>Önnur verðtryggð markaðsskuldabréf / Other indexed marketable bonds</v>
      </c>
      <c r="B30" s="15">
        <f>+[4]CubeValue!F35</f>
        <v>0</v>
      </c>
      <c r="C30" s="15">
        <f>+[4]CubeValue!G35</f>
        <v>0</v>
      </c>
      <c r="D30" s="15" vm="2093">
        <f>+[4]CubeValue!H35</f>
        <v>54.296999999999997</v>
      </c>
      <c r="E30" s="16"/>
      <c r="F30" s="15">
        <f>+[4]CubeValue!E35-[4]CubeValue!D35</f>
        <v>0</v>
      </c>
      <c r="G30" s="15">
        <f>+[4]CubeValue!H35-[4]CubeValue!G35</f>
        <v>54.296999999999997</v>
      </c>
      <c r="H30" s="16"/>
      <c r="I30" s="15">
        <f>+[4]CubeValue!E35-[4]CubeValue!C35</f>
        <v>0</v>
      </c>
      <c r="J30" s="15">
        <f>+[4]CubeValue!H35-[4]CubeValue!E35</f>
        <v>54.296999999999997</v>
      </c>
    </row>
    <row r="31" spans="1:10" x14ac:dyDescent="0.35">
      <c r="A31" s="17" t="str">
        <f>+[4]CubeValue!B36</f>
        <v>Innlendir aðilar /Residents</v>
      </c>
      <c r="B31" s="15">
        <f>+[4]CubeValue!F36</f>
        <v>0</v>
      </c>
      <c r="C31" s="15">
        <f>+[4]CubeValue!G36</f>
        <v>0</v>
      </c>
      <c r="D31" s="15" vm="2275">
        <f>+[4]CubeValue!H36</f>
        <v>54.296999999999997</v>
      </c>
      <c r="E31" s="16"/>
      <c r="F31" s="15">
        <f>+[4]CubeValue!E36-[4]CubeValue!D36</f>
        <v>0</v>
      </c>
      <c r="G31" s="15">
        <f>+[4]CubeValue!H36-[4]CubeValue!G36</f>
        <v>54.296999999999997</v>
      </c>
      <c r="H31" s="16"/>
      <c r="I31" s="15">
        <f>+[4]CubeValue!E36-[4]CubeValue!C36</f>
        <v>0</v>
      </c>
      <c r="J31" s="15">
        <f>+[4]CubeValue!H36-[4]CubeValue!E36</f>
        <v>54.296999999999997</v>
      </c>
    </row>
    <row r="32" spans="1:10" x14ac:dyDescent="0.35">
      <c r="A32" s="18" t="str">
        <f>+[4]CubeValue!B37</f>
        <v>Atvinnufyrirtæki / Non-financial companies</v>
      </c>
      <c r="B32" s="15">
        <f>+[4]CubeValue!F37</f>
        <v>0</v>
      </c>
      <c r="C32" s="15">
        <f>+[4]CubeValue!G37</f>
        <v>0</v>
      </c>
      <c r="D32" s="15">
        <f>+[4]CubeValue!H37</f>
        <v>0</v>
      </c>
      <c r="E32" s="16"/>
      <c r="F32" s="15">
        <f>+[4]CubeValue!E37-[4]CubeValue!D37</f>
        <v>0</v>
      </c>
      <c r="G32" s="15">
        <f>+[4]CubeValue!H37-[4]CubeValue!G37</f>
        <v>0</v>
      </c>
      <c r="H32" s="16"/>
      <c r="I32" s="15">
        <f>+[4]CubeValue!E37-[4]CubeValue!C37</f>
        <v>0</v>
      </c>
      <c r="J32" s="15">
        <f>+[4]CubeValue!H37-[4]CubeValue!E37</f>
        <v>0</v>
      </c>
    </row>
    <row r="33" spans="1:10" x14ac:dyDescent="0.35">
      <c r="A33" s="18" t="str">
        <f>+[4]CubeValue!B38</f>
        <v>Fjármálageiri / Financial companies</v>
      </c>
      <c r="B33" s="15">
        <f>+[4]CubeValue!F38</f>
        <v>0</v>
      </c>
      <c r="C33" s="15">
        <f>+[4]CubeValue!G38</f>
        <v>0</v>
      </c>
      <c r="D33" s="15" vm="2090">
        <f>+[4]CubeValue!H38</f>
        <v>54.296999999999997</v>
      </c>
      <c r="E33" s="16"/>
      <c r="F33" s="15">
        <f>+[4]CubeValue!E38-[4]CubeValue!D38</f>
        <v>0</v>
      </c>
      <c r="G33" s="15">
        <f>+[4]CubeValue!H38-[4]CubeValue!G38</f>
        <v>54.296999999999997</v>
      </c>
      <c r="H33" s="16"/>
      <c r="I33" s="15">
        <f>+[4]CubeValue!E38-[4]CubeValue!C38</f>
        <v>0</v>
      </c>
      <c r="J33" s="15">
        <f>+[4]CubeValue!H38-[4]CubeValue!E38</f>
        <v>54.296999999999997</v>
      </c>
    </row>
    <row r="34" spans="1:10" x14ac:dyDescent="0.35">
      <c r="A34" s="19" t="str">
        <f>+[4]CubeValue!B39</f>
        <v>Innlánsstofnanir / Deposit money banks</v>
      </c>
      <c r="B34" s="15">
        <f>+[4]CubeValue!F39</f>
        <v>0</v>
      </c>
      <c r="C34" s="15">
        <f>+[4]CubeValue!G39</f>
        <v>0</v>
      </c>
      <c r="D34" s="15">
        <f>+[4]CubeValue!H39</f>
        <v>0</v>
      </c>
      <c r="E34" s="16"/>
      <c r="F34" s="15">
        <f>+[4]CubeValue!E39-[4]CubeValue!D39</f>
        <v>0</v>
      </c>
      <c r="G34" s="15">
        <f>+[4]CubeValue!H39-[4]CubeValue!G39</f>
        <v>0</v>
      </c>
      <c r="H34" s="16"/>
      <c r="I34" s="15">
        <f>+[4]CubeValue!E39-[4]CubeValue!C39</f>
        <v>0</v>
      </c>
      <c r="J34" s="15">
        <f>+[4]CubeValue!H39-[4]CubeValue!E39</f>
        <v>0</v>
      </c>
    </row>
    <row r="35" spans="1:10" x14ac:dyDescent="0.35">
      <c r="A35" s="19" t="str">
        <f>+[4]CubeValue!B40</f>
        <v xml:space="preserve">Innlánsstofnanir í slitameðferð / Deposit money banks in winding-up proceedings </v>
      </c>
      <c r="B35" s="15">
        <f>+[4]CubeValue!F40</f>
        <v>0</v>
      </c>
      <c r="C35" s="15">
        <f>+[4]CubeValue!G40</f>
        <v>0</v>
      </c>
      <c r="D35" s="15">
        <f>+[4]CubeValue!H40</f>
        <v>0</v>
      </c>
      <c r="E35" s="16"/>
      <c r="F35" s="15">
        <f>+[4]CubeValue!E40-[4]CubeValue!D40</f>
        <v>0</v>
      </c>
      <c r="G35" s="15">
        <f>+[4]CubeValue!H40-[4]CubeValue!G40</f>
        <v>0</v>
      </c>
      <c r="H35" s="16"/>
      <c r="I35" s="15">
        <f>+[4]CubeValue!E40-[4]CubeValue!C40</f>
        <v>0</v>
      </c>
      <c r="J35" s="15">
        <f>+[4]CubeValue!H40-[4]CubeValue!E40</f>
        <v>0</v>
      </c>
    </row>
    <row r="36" spans="1:10" x14ac:dyDescent="0.35">
      <c r="A36" s="19" t="str">
        <f>+[4]CubeValue!B41</f>
        <v>Peningamarkaðssjóðir / Money market funds (MMF)</v>
      </c>
      <c r="B36" s="15">
        <f>+[4]CubeValue!F41</f>
        <v>0</v>
      </c>
      <c r="C36" s="15">
        <f>+[4]CubeValue!G41</f>
        <v>0</v>
      </c>
      <c r="D36" s="15">
        <f>+[4]CubeValue!H41</f>
        <v>0</v>
      </c>
      <c r="E36" s="16"/>
      <c r="F36" s="15">
        <f>+[4]CubeValue!E41-[4]CubeValue!D41</f>
        <v>0</v>
      </c>
      <c r="G36" s="15">
        <f>+[4]CubeValue!H41-[4]CubeValue!G41</f>
        <v>0</v>
      </c>
      <c r="H36" s="16"/>
      <c r="I36" s="15">
        <f>+[4]CubeValue!E41-[4]CubeValue!C41</f>
        <v>0</v>
      </c>
      <c r="J36" s="15">
        <f>+[4]CubeValue!H41-[4]CubeValue!E41</f>
        <v>0</v>
      </c>
    </row>
    <row r="37" spans="1:10" x14ac:dyDescent="0.35">
      <c r="A37" s="19" t="str">
        <f>+[4]CubeValue!B42</f>
        <v>Aðrir verðbréfa- og fjárfestingarsjóðir / Other mutual and investment funds (other than MMF)</v>
      </c>
      <c r="B37" s="15">
        <f>+[4]CubeValue!F42</f>
        <v>0</v>
      </c>
      <c r="C37" s="15">
        <f>+[4]CubeValue!G42</f>
        <v>0</v>
      </c>
      <c r="D37" s="15" vm="2286">
        <f>+[4]CubeValue!H42</f>
        <v>54.296999999999997</v>
      </c>
      <c r="E37" s="16"/>
      <c r="F37" s="15">
        <f>+[4]CubeValue!E42-[4]CubeValue!D42</f>
        <v>0</v>
      </c>
      <c r="G37" s="15">
        <f>+[4]CubeValue!H42-[4]CubeValue!G42</f>
        <v>54.296999999999997</v>
      </c>
      <c r="H37" s="16"/>
      <c r="I37" s="15">
        <f>+[4]CubeValue!E42-[4]CubeValue!C42</f>
        <v>0</v>
      </c>
      <c r="J37" s="15">
        <f>+[4]CubeValue!H42-[4]CubeValue!E42</f>
        <v>54.296999999999997</v>
      </c>
    </row>
    <row r="38" spans="1:10" x14ac:dyDescent="0.35">
      <c r="A38" s="19" t="str">
        <f>+[4]CubeValue!B43</f>
        <v>Önnur fjármálafyrirtæki / Other financial intermediaries</v>
      </c>
      <c r="B38" s="15">
        <f>+[4]CubeValue!F43</f>
        <v>0</v>
      </c>
      <c r="C38" s="15">
        <f>+[4]CubeValue!G43</f>
        <v>0</v>
      </c>
      <c r="D38" s="15">
        <f>+[4]CubeValue!H43</f>
        <v>0</v>
      </c>
      <c r="E38" s="16"/>
      <c r="F38" s="15">
        <f>+[4]CubeValue!E43-[4]CubeValue!D43</f>
        <v>0</v>
      </c>
      <c r="G38" s="15">
        <f>+[4]CubeValue!H43-[4]CubeValue!G43</f>
        <v>0</v>
      </c>
      <c r="H38" s="16"/>
      <c r="I38" s="15">
        <f>+[4]CubeValue!E43-[4]CubeValue!C43</f>
        <v>0</v>
      </c>
      <c r="J38" s="15">
        <f>+[4]CubeValue!H43-[4]CubeValue!E43</f>
        <v>0</v>
      </c>
    </row>
    <row r="39" spans="1:10" x14ac:dyDescent="0.35">
      <c r="A39" s="19" t="str">
        <f>+[4]CubeValue!B44</f>
        <v>Önnur fjármálafyrirtæki í slitameðferð / Other financial intermediaries in winding-up proceedings</v>
      </c>
      <c r="B39" s="15">
        <f>+[4]CubeValue!F44</f>
        <v>0</v>
      </c>
      <c r="C39" s="15">
        <f>+[4]CubeValue!G44</f>
        <v>0</v>
      </c>
      <c r="D39" s="15">
        <f>+[4]CubeValue!H44</f>
        <v>0</v>
      </c>
      <c r="E39" s="16"/>
      <c r="F39" s="15">
        <f>+[4]CubeValue!E44-[4]CubeValue!D44</f>
        <v>0</v>
      </c>
      <c r="G39" s="15">
        <f>+[4]CubeValue!H44-[4]CubeValue!G44</f>
        <v>0</v>
      </c>
      <c r="H39" s="16"/>
      <c r="I39" s="15">
        <f>+[4]CubeValue!E44-[4]CubeValue!C44</f>
        <v>0</v>
      </c>
      <c r="J39" s="15">
        <f>+[4]CubeValue!H44-[4]CubeValue!E44</f>
        <v>0</v>
      </c>
    </row>
    <row r="40" spans="1:10" x14ac:dyDescent="0.35">
      <c r="A40" s="19" t="str">
        <f>+[4]CubeValue!B45</f>
        <v>Fjármálaleg hliðarstarfsemi / Financial auxiliaries</v>
      </c>
      <c r="B40" s="15">
        <f>+[4]CubeValue!F45</f>
        <v>0</v>
      </c>
      <c r="C40" s="15">
        <f>+[4]CubeValue!G45</f>
        <v>0</v>
      </c>
      <c r="D40" s="15">
        <f>+[4]CubeValue!H45</f>
        <v>0</v>
      </c>
      <c r="E40" s="16"/>
      <c r="F40" s="15">
        <f>+[4]CubeValue!E45-[4]CubeValue!D45</f>
        <v>0</v>
      </c>
      <c r="G40" s="15">
        <f>+[4]CubeValue!H45-[4]CubeValue!G45</f>
        <v>0</v>
      </c>
      <c r="H40" s="16"/>
      <c r="I40" s="15">
        <f>+[4]CubeValue!E45-[4]CubeValue!C45</f>
        <v>0</v>
      </c>
      <c r="J40" s="15">
        <f>+[4]CubeValue!H45-[4]CubeValue!E45</f>
        <v>0</v>
      </c>
    </row>
    <row r="41" spans="1:10" x14ac:dyDescent="0.35">
      <c r="A41" s="19" t="str">
        <f>+[4]CubeValue!B46</f>
        <v>Innbyrðis fjármálastarfsemi / Captive financial institutions and money lenders</v>
      </c>
      <c r="B41" s="15">
        <f>+[4]CubeValue!F46</f>
        <v>0</v>
      </c>
      <c r="C41" s="15">
        <f>+[4]CubeValue!G46</f>
        <v>0</v>
      </c>
      <c r="D41" s="15">
        <f>+[4]CubeValue!H46</f>
        <v>0</v>
      </c>
      <c r="E41" s="16"/>
      <c r="F41" s="15">
        <f>+[4]CubeValue!E46-[4]CubeValue!D46</f>
        <v>0</v>
      </c>
      <c r="G41" s="15">
        <f>+[4]CubeValue!H46-[4]CubeValue!G46</f>
        <v>0</v>
      </c>
      <c r="H41" s="16"/>
      <c r="I41" s="15">
        <f>+[4]CubeValue!E46-[4]CubeValue!C46</f>
        <v>0</v>
      </c>
      <c r="J41" s="15">
        <f>+[4]CubeValue!H46-[4]CubeValue!E46</f>
        <v>0</v>
      </c>
    </row>
    <row r="42" spans="1:10" x14ac:dyDescent="0.35">
      <c r="A42" s="19" t="str">
        <f>+[4]CubeValue!B47</f>
        <v>Vátryggingarfélög / Insurance companies</v>
      </c>
      <c r="B42" s="15">
        <f>+[4]CubeValue!F47</f>
        <v>0</v>
      </c>
      <c r="C42" s="15">
        <f>+[4]CubeValue!G47</f>
        <v>0</v>
      </c>
      <c r="D42" s="15">
        <f>+[4]CubeValue!H47</f>
        <v>0</v>
      </c>
      <c r="E42" s="16"/>
      <c r="F42" s="15">
        <f>+[4]CubeValue!E47-[4]CubeValue!D47</f>
        <v>0</v>
      </c>
      <c r="G42" s="15">
        <f>+[4]CubeValue!H47-[4]CubeValue!G47</f>
        <v>0</v>
      </c>
      <c r="H42" s="16"/>
      <c r="I42" s="15">
        <f>+[4]CubeValue!E47-[4]CubeValue!C47</f>
        <v>0</v>
      </c>
      <c r="J42" s="15">
        <f>+[4]CubeValue!H47-[4]CubeValue!E47</f>
        <v>0</v>
      </c>
    </row>
    <row r="43" spans="1:10" x14ac:dyDescent="0.35">
      <c r="A43" s="18" t="str">
        <f>+[4]CubeValue!B48</f>
        <v>Hið opinbera / General government</v>
      </c>
      <c r="B43" s="15">
        <f>+[4]CubeValue!F48</f>
        <v>0</v>
      </c>
      <c r="C43" s="15">
        <f>+[4]CubeValue!G48</f>
        <v>0</v>
      </c>
      <c r="D43" s="15">
        <f>+[4]CubeValue!H48</f>
        <v>0</v>
      </c>
      <c r="E43" s="16"/>
      <c r="F43" s="15">
        <f>+[4]CubeValue!E48-[4]CubeValue!D48</f>
        <v>0</v>
      </c>
      <c r="G43" s="15">
        <f>+[4]CubeValue!H48-[4]CubeValue!G48</f>
        <v>0</v>
      </c>
      <c r="H43" s="16"/>
      <c r="I43" s="15">
        <f>+[4]CubeValue!E48-[4]CubeValue!C48</f>
        <v>0</v>
      </c>
      <c r="J43" s="15">
        <f>+[4]CubeValue!H48-[4]CubeValue!E48</f>
        <v>0</v>
      </c>
    </row>
    <row r="44" spans="1:10" x14ac:dyDescent="0.35">
      <c r="A44" s="19" t="str">
        <f>+[4]CubeValue!B49</f>
        <v>Ríkissjóður / Treasury and govt. Institutions</v>
      </c>
      <c r="B44" s="15">
        <f>+[4]CubeValue!F49</f>
        <v>0</v>
      </c>
      <c r="C44" s="15">
        <f>+[4]CubeValue!G49</f>
        <v>0</v>
      </c>
      <c r="D44" s="15">
        <f>+[4]CubeValue!H49</f>
        <v>0</v>
      </c>
      <c r="E44" s="16"/>
      <c r="F44" s="15">
        <f>+[4]CubeValue!E49-[4]CubeValue!D49</f>
        <v>0</v>
      </c>
      <c r="G44" s="15">
        <f>+[4]CubeValue!H49-[4]CubeValue!G49</f>
        <v>0</v>
      </c>
      <c r="H44" s="16"/>
      <c r="I44" s="15">
        <f>+[4]CubeValue!E49-[4]CubeValue!C49</f>
        <v>0</v>
      </c>
      <c r="J44" s="15">
        <f>+[4]CubeValue!H49-[4]CubeValue!E49</f>
        <v>0</v>
      </c>
    </row>
    <row r="45" spans="1:10" x14ac:dyDescent="0.35">
      <c r="A45" s="19" t="str">
        <f>+[4]CubeValue!B50</f>
        <v>Sveitarfélög / Municipalities</v>
      </c>
      <c r="B45" s="15">
        <f>+[4]CubeValue!F50</f>
        <v>0</v>
      </c>
      <c r="C45" s="15">
        <f>+[4]CubeValue!G50</f>
        <v>0</v>
      </c>
      <c r="D45" s="15">
        <f>+[4]CubeValue!H50</f>
        <v>0</v>
      </c>
      <c r="E45" s="16"/>
      <c r="F45" s="15">
        <f>+[4]CubeValue!E50-[4]CubeValue!D50</f>
        <v>0</v>
      </c>
      <c r="G45" s="15">
        <f>+[4]CubeValue!H50-[4]CubeValue!G50</f>
        <v>0</v>
      </c>
      <c r="H45" s="16"/>
      <c r="I45" s="15">
        <f>+[4]CubeValue!E50-[4]CubeValue!C50</f>
        <v>0</v>
      </c>
      <c r="J45" s="15">
        <f>+[4]CubeValue!H50-[4]CubeValue!E50</f>
        <v>0</v>
      </c>
    </row>
    <row r="46" spans="1:10" x14ac:dyDescent="0.35">
      <c r="A46" s="18" t="str">
        <f>+[4]CubeValue!B51</f>
        <v>Félagasamtök sem þjóna heimilum / Non-profit institutions serving households (NPISH)</v>
      </c>
      <c r="B46" s="15">
        <f>+[4]CubeValue!F51</f>
        <v>0</v>
      </c>
      <c r="C46" s="15">
        <f>+[4]CubeValue!G51</f>
        <v>0</v>
      </c>
      <c r="D46" s="15">
        <f>+[4]CubeValue!H51</f>
        <v>0</v>
      </c>
      <c r="E46" s="16"/>
      <c r="F46" s="15">
        <f>+[4]CubeValue!E51-[4]CubeValue!D51</f>
        <v>0</v>
      </c>
      <c r="G46" s="15">
        <f>+[4]CubeValue!H51-[4]CubeValue!G51</f>
        <v>0</v>
      </c>
      <c r="H46" s="16"/>
      <c r="I46" s="15">
        <f>+[4]CubeValue!E51-[4]CubeValue!C51</f>
        <v>0</v>
      </c>
      <c r="J46" s="15">
        <f>+[4]CubeValue!H51-[4]CubeValue!E51</f>
        <v>0</v>
      </c>
    </row>
    <row r="47" spans="1:10" x14ac:dyDescent="0.35">
      <c r="A47" s="17" t="str">
        <f>+[4]CubeValue!B52</f>
        <v>Erlendir aðilar / Non-residents</v>
      </c>
      <c r="B47" s="15">
        <f>+[4]CubeValue!F52</f>
        <v>0</v>
      </c>
      <c r="C47" s="15">
        <f>+[4]CubeValue!G52</f>
        <v>0</v>
      </c>
      <c r="D47" s="15">
        <f>+[4]CubeValue!H52</f>
        <v>0</v>
      </c>
      <c r="E47" s="16"/>
      <c r="F47" s="15">
        <f>+[4]CubeValue!E52-[4]CubeValue!D52</f>
        <v>0</v>
      </c>
      <c r="G47" s="15">
        <f>+[4]CubeValue!H52-[4]CubeValue!G52</f>
        <v>0</v>
      </c>
      <c r="H47" s="16"/>
      <c r="I47" s="15">
        <f>+[4]CubeValue!E52-[4]CubeValue!C52</f>
        <v>0</v>
      </c>
      <c r="J47" s="15">
        <f>+[4]CubeValue!H52-[4]CubeValue!E52</f>
        <v>0</v>
      </c>
    </row>
    <row r="48" spans="1:10" x14ac:dyDescent="0.35">
      <c r="A48" s="12" t="str">
        <f>+[4]CubeValue!B53</f>
        <v>Önnur markaðsskuldabréf / Other marketable securities</v>
      </c>
      <c r="B48" s="29" vm="739">
        <f>+[4]CubeValue!F53</f>
        <v>0</v>
      </c>
      <c r="C48" s="29" vm="2260">
        <f>+[4]CubeValue!G53</f>
        <v>0</v>
      </c>
      <c r="D48" s="29" vm="2228">
        <f>+[4]CubeValue!H53</f>
        <v>152.14400000000001</v>
      </c>
      <c r="E48" s="30"/>
      <c r="F48" s="29">
        <f>+[4]CubeValue!E53-[4]CubeValue!D53</f>
        <v>359.65200000000004</v>
      </c>
      <c r="G48" s="29">
        <f>+[4]CubeValue!H53-[4]CubeValue!G53</f>
        <v>152.14400000000001</v>
      </c>
      <c r="H48" s="30"/>
      <c r="I48" s="29">
        <f>+[4]CubeValue!E53-[4]CubeValue!C53</f>
        <v>1084.6525959999999</v>
      </c>
      <c r="J48" s="29">
        <f>+[4]CubeValue!H53-[4]CubeValue!E53</f>
        <v>-1639.588</v>
      </c>
    </row>
    <row r="49" spans="1:10" x14ac:dyDescent="0.35">
      <c r="A49" s="17" t="str">
        <f>+[4]CubeValue!B54</f>
        <v>Innlendir aðilar /Residents</v>
      </c>
      <c r="B49" s="15" vm="740">
        <f>+[4]CubeValue!F54</f>
        <v>0</v>
      </c>
      <c r="C49" s="15" vm="2294">
        <f>+[4]CubeValue!G54</f>
        <v>0</v>
      </c>
      <c r="D49" s="15" vm="2189">
        <f>+[4]CubeValue!H54</f>
        <v>152.14400000000001</v>
      </c>
      <c r="E49" s="16"/>
      <c r="F49" s="15">
        <f>+[4]CubeValue!E54-[4]CubeValue!D54</f>
        <v>0</v>
      </c>
      <c r="G49" s="15">
        <f>+[4]CubeValue!H54-[4]CubeValue!G54</f>
        <v>152.14400000000001</v>
      </c>
      <c r="H49" s="16"/>
      <c r="I49" s="15">
        <f>+[4]CubeValue!E54-[4]CubeValue!C54</f>
        <v>-49.839404000000002</v>
      </c>
      <c r="J49" s="15">
        <f>+[4]CubeValue!H54-[4]CubeValue!E54</f>
        <v>152.14400000000001</v>
      </c>
    </row>
    <row r="50" spans="1:10" x14ac:dyDescent="0.35">
      <c r="A50" s="18" t="str">
        <f>+[4]CubeValue!B55</f>
        <v>Atvinnufyrirtæki / Non-financial companies</v>
      </c>
      <c r="B50" s="15" vm="750">
        <f>+[4]CubeValue!F55</f>
        <v>0</v>
      </c>
      <c r="C50" s="15" vm="2277">
        <f>+[4]CubeValue!G55</f>
        <v>0</v>
      </c>
      <c r="D50" s="15" vm="2231">
        <f>+[4]CubeValue!H55</f>
        <v>0</v>
      </c>
      <c r="E50" s="16"/>
      <c r="F50" s="15">
        <f>+[4]CubeValue!E55-[4]CubeValue!D55</f>
        <v>0</v>
      </c>
      <c r="G50" s="15">
        <f>+[4]CubeValue!H55-[4]CubeValue!G55</f>
        <v>0</v>
      </c>
      <c r="H50" s="16"/>
      <c r="I50" s="15">
        <f>+[4]CubeValue!E55-[4]CubeValue!C55</f>
        <v>-49.839404000000002</v>
      </c>
      <c r="J50" s="15">
        <f>+[4]CubeValue!H55-[4]CubeValue!E55</f>
        <v>0</v>
      </c>
    </row>
    <row r="51" spans="1:10" x14ac:dyDescent="0.35">
      <c r="A51" s="18" t="str">
        <f>+[4]CubeValue!B56</f>
        <v>Fjármálageiri / Financial companies</v>
      </c>
      <c r="B51" s="15">
        <f>+[4]CubeValue!F56</f>
        <v>0</v>
      </c>
      <c r="C51" s="15">
        <f>+[4]CubeValue!G56</f>
        <v>0</v>
      </c>
      <c r="D51" s="15" vm="2100">
        <f>+[4]CubeValue!H56</f>
        <v>152.14400000000001</v>
      </c>
      <c r="E51" s="16"/>
      <c r="F51" s="15">
        <f>+[4]CubeValue!E56-[4]CubeValue!D56</f>
        <v>0</v>
      </c>
      <c r="G51" s="15">
        <f>+[4]CubeValue!H56-[4]CubeValue!G56</f>
        <v>152.14400000000001</v>
      </c>
      <c r="H51" s="16"/>
      <c r="I51" s="15">
        <f>+[4]CubeValue!E56-[4]CubeValue!C56</f>
        <v>0</v>
      </c>
      <c r="J51" s="15">
        <f>+[4]CubeValue!H56-[4]CubeValue!E56</f>
        <v>152.14400000000001</v>
      </c>
    </row>
    <row r="52" spans="1:10" x14ac:dyDescent="0.35">
      <c r="A52" s="19" t="str">
        <f>+[4]CubeValue!B57</f>
        <v>Innlánsstofnanir / Deposit money banks</v>
      </c>
      <c r="B52" s="15">
        <f>+[4]CubeValue!F57</f>
        <v>0</v>
      </c>
      <c r="C52" s="15">
        <f>+[4]CubeValue!G57</f>
        <v>0</v>
      </c>
      <c r="D52" s="15">
        <f>+[4]CubeValue!H57</f>
        <v>0</v>
      </c>
      <c r="E52" s="16"/>
      <c r="F52" s="15">
        <f>+[4]CubeValue!E57-[4]CubeValue!D57</f>
        <v>0</v>
      </c>
      <c r="G52" s="15">
        <f>+[4]CubeValue!H57-[4]CubeValue!G57</f>
        <v>0</v>
      </c>
      <c r="H52" s="16"/>
      <c r="I52" s="15">
        <f>+[4]CubeValue!E57-[4]CubeValue!C57</f>
        <v>0</v>
      </c>
      <c r="J52" s="15">
        <f>+[4]CubeValue!H57-[4]CubeValue!E57</f>
        <v>0</v>
      </c>
    </row>
    <row r="53" spans="1:10" x14ac:dyDescent="0.35">
      <c r="A53" s="19" t="str">
        <f>+[4]CubeValue!B58</f>
        <v>Innlánsstofnanir í slitameðferð / Deposit money banks in winding-up proceedings</v>
      </c>
      <c r="B53" s="15">
        <f>+[4]CubeValue!F58</f>
        <v>0</v>
      </c>
      <c r="C53" s="15">
        <f>+[4]CubeValue!G58</f>
        <v>0</v>
      </c>
      <c r="D53" s="15">
        <f>+[4]CubeValue!H58</f>
        <v>0</v>
      </c>
      <c r="E53" s="16"/>
      <c r="F53" s="15">
        <f>+[4]CubeValue!E58-[4]CubeValue!D58</f>
        <v>0</v>
      </c>
      <c r="G53" s="15">
        <f>+[4]CubeValue!H58-[4]CubeValue!G58</f>
        <v>0</v>
      </c>
      <c r="H53" s="16"/>
      <c r="I53" s="15">
        <f>+[4]CubeValue!E58-[4]CubeValue!C58</f>
        <v>0</v>
      </c>
      <c r="J53" s="15">
        <f>+[4]CubeValue!H58-[4]CubeValue!E58</f>
        <v>0</v>
      </c>
    </row>
    <row r="54" spans="1:10" x14ac:dyDescent="0.35">
      <c r="A54" s="19" t="str">
        <f>+[4]CubeValue!B59</f>
        <v>Peningamarkaðssjóðir / Money market funds (MMF)</v>
      </c>
      <c r="B54" s="15">
        <f>+[4]CubeValue!F59</f>
        <v>0</v>
      </c>
      <c r="C54" s="15">
        <f>+[4]CubeValue!G59</f>
        <v>0</v>
      </c>
      <c r="D54" s="15" vm="2298">
        <f>+[4]CubeValue!H59</f>
        <v>152.14400000000001</v>
      </c>
      <c r="E54" s="16"/>
      <c r="F54" s="15">
        <f>+[4]CubeValue!E59-[4]CubeValue!D59</f>
        <v>0</v>
      </c>
      <c r="G54" s="15">
        <f>+[4]CubeValue!H59-[4]CubeValue!G59</f>
        <v>152.14400000000001</v>
      </c>
      <c r="H54" s="16"/>
      <c r="I54" s="15">
        <f>+[4]CubeValue!E59-[4]CubeValue!C59</f>
        <v>0</v>
      </c>
      <c r="J54" s="15">
        <f>+[4]CubeValue!H59-[4]CubeValue!E59</f>
        <v>152.14400000000001</v>
      </c>
    </row>
    <row r="55" spans="1:10" x14ac:dyDescent="0.35">
      <c r="A55" s="19" t="str">
        <f>+[4]CubeValue!B60</f>
        <v>Aðrir verðbréfa- og fjárfestingarsjóðir / Other mutual and investment funds (other than MMF)</v>
      </c>
      <c r="B55" s="15">
        <f>+[4]CubeValue!F60</f>
        <v>0</v>
      </c>
      <c r="C55" s="15">
        <f>+[4]CubeValue!G60</f>
        <v>0</v>
      </c>
      <c r="D55" s="15">
        <f>+[4]CubeValue!H60</f>
        <v>0</v>
      </c>
      <c r="E55" s="16"/>
      <c r="F55" s="15">
        <f>+[4]CubeValue!E60-[4]CubeValue!D60</f>
        <v>0</v>
      </c>
      <c r="G55" s="15">
        <f>+[4]CubeValue!H60-[4]CubeValue!G60</f>
        <v>0</v>
      </c>
      <c r="H55" s="16"/>
      <c r="I55" s="15">
        <f>+[4]CubeValue!E60-[4]CubeValue!C60</f>
        <v>0</v>
      </c>
      <c r="J55" s="15">
        <f>+[4]CubeValue!H60-[4]CubeValue!E60</f>
        <v>0</v>
      </c>
    </row>
    <row r="56" spans="1:10" x14ac:dyDescent="0.35">
      <c r="A56" s="19" t="str">
        <f>+[4]CubeValue!B61</f>
        <v>Önnur fjármálafyrirtæki / Other financial intermediaries</v>
      </c>
      <c r="B56" s="15">
        <f>+[4]CubeValue!F61</f>
        <v>0</v>
      </c>
      <c r="C56" s="15">
        <f>+[4]CubeValue!G61</f>
        <v>0</v>
      </c>
      <c r="D56" s="15">
        <f>+[4]CubeValue!H61</f>
        <v>0</v>
      </c>
      <c r="E56" s="16"/>
      <c r="F56" s="15">
        <f>+[4]CubeValue!E61-[4]CubeValue!D61</f>
        <v>0</v>
      </c>
      <c r="G56" s="15">
        <f>+[4]CubeValue!H61-[4]CubeValue!G61</f>
        <v>0</v>
      </c>
      <c r="H56" s="16"/>
      <c r="I56" s="15">
        <f>+[4]CubeValue!E61-[4]CubeValue!C61</f>
        <v>0</v>
      </c>
      <c r="J56" s="15">
        <f>+[4]CubeValue!H61-[4]CubeValue!E61</f>
        <v>0</v>
      </c>
    </row>
    <row r="57" spans="1:10" x14ac:dyDescent="0.35">
      <c r="A57" s="19" t="str">
        <f>+[4]CubeValue!B62</f>
        <v>Önnur fjármálafyrirtæki í slitameðferð / Other financial intermediaries in winding-up proceedings</v>
      </c>
      <c r="B57" s="15">
        <f>+[4]CubeValue!F62</f>
        <v>0</v>
      </c>
      <c r="C57" s="15">
        <f>+[4]CubeValue!G62</f>
        <v>0</v>
      </c>
      <c r="D57" s="15">
        <f>+[4]CubeValue!H62</f>
        <v>0</v>
      </c>
      <c r="E57" s="16"/>
      <c r="F57" s="15">
        <f>+[4]CubeValue!E62-[4]CubeValue!D62</f>
        <v>0</v>
      </c>
      <c r="G57" s="15">
        <f>+[4]CubeValue!H62-[4]CubeValue!G62</f>
        <v>0</v>
      </c>
      <c r="H57" s="16"/>
      <c r="I57" s="15">
        <f>+[4]CubeValue!E62-[4]CubeValue!C62</f>
        <v>0</v>
      </c>
      <c r="J57" s="15">
        <f>+[4]CubeValue!H62-[4]CubeValue!E62</f>
        <v>0</v>
      </c>
    </row>
    <row r="58" spans="1:10" x14ac:dyDescent="0.35">
      <c r="A58" s="19" t="str">
        <f>+[4]CubeValue!B63</f>
        <v>Fjármálaleg hliðarstarfsemi / Financial auxiliaries</v>
      </c>
      <c r="B58" s="15">
        <f>+[4]CubeValue!F63</f>
        <v>0</v>
      </c>
      <c r="C58" s="15">
        <f>+[4]CubeValue!G63</f>
        <v>0</v>
      </c>
      <c r="D58" s="15">
        <f>+[4]CubeValue!H63</f>
        <v>0</v>
      </c>
      <c r="E58" s="16"/>
      <c r="F58" s="15">
        <f>+[4]CubeValue!E63-[4]CubeValue!D63</f>
        <v>0</v>
      </c>
      <c r="G58" s="15">
        <f>+[4]CubeValue!H63-[4]CubeValue!G63</f>
        <v>0</v>
      </c>
      <c r="H58" s="16"/>
      <c r="I58" s="15">
        <f>+[4]CubeValue!E63-[4]CubeValue!C63</f>
        <v>0</v>
      </c>
      <c r="J58" s="15">
        <f>+[4]CubeValue!H63-[4]CubeValue!E63</f>
        <v>0</v>
      </c>
    </row>
    <row r="59" spans="1:10" x14ac:dyDescent="0.35">
      <c r="A59" s="19" t="str">
        <f>+[4]CubeValue!B64</f>
        <v>Innbyrðis fjármálastarfsemi / Captive financial institutions and money lenders</v>
      </c>
      <c r="B59" s="15">
        <f>+[4]CubeValue!F64</f>
        <v>0</v>
      </c>
      <c r="C59" s="15">
        <f>+[4]CubeValue!G64</f>
        <v>0</v>
      </c>
      <c r="D59" s="15">
        <f>+[4]CubeValue!H64</f>
        <v>0</v>
      </c>
      <c r="E59" s="16"/>
      <c r="F59" s="15">
        <f>+[4]CubeValue!E64-[4]CubeValue!D64</f>
        <v>0</v>
      </c>
      <c r="G59" s="15">
        <f>+[4]CubeValue!H64-[4]CubeValue!G64</f>
        <v>0</v>
      </c>
      <c r="H59" s="16"/>
      <c r="I59" s="15">
        <f>+[4]CubeValue!E64-[4]CubeValue!C64</f>
        <v>0</v>
      </c>
      <c r="J59" s="15">
        <f>+[4]CubeValue!H64-[4]CubeValue!E64</f>
        <v>0</v>
      </c>
    </row>
    <row r="60" spans="1:10" x14ac:dyDescent="0.35">
      <c r="A60" s="19" t="str">
        <f>+[4]CubeValue!B65</f>
        <v>Vátryggingarfélög / Insurance companies</v>
      </c>
      <c r="B60" s="15">
        <f>+[4]CubeValue!F65</f>
        <v>0</v>
      </c>
      <c r="C60" s="15">
        <f>+[4]CubeValue!G65</f>
        <v>0</v>
      </c>
      <c r="D60" s="15">
        <f>+[4]CubeValue!H65</f>
        <v>0</v>
      </c>
      <c r="E60" s="16"/>
      <c r="F60" s="15">
        <f>+[4]CubeValue!E65-[4]CubeValue!D65</f>
        <v>0</v>
      </c>
      <c r="G60" s="15">
        <f>+[4]CubeValue!H65-[4]CubeValue!G65</f>
        <v>0</v>
      </c>
      <c r="H60" s="16"/>
      <c r="I60" s="15">
        <f>+[4]CubeValue!E65-[4]CubeValue!C65</f>
        <v>0</v>
      </c>
      <c r="J60" s="15">
        <f>+[4]CubeValue!H65-[4]CubeValue!E65</f>
        <v>0</v>
      </c>
    </row>
    <row r="61" spans="1:10" x14ac:dyDescent="0.35">
      <c r="A61" s="18" t="str">
        <f>+[4]CubeValue!B66</f>
        <v>Hið opinbera / General government</v>
      </c>
      <c r="B61" s="15">
        <f>+[4]CubeValue!F66</f>
        <v>0</v>
      </c>
      <c r="C61" s="15">
        <f>+[4]CubeValue!G66</f>
        <v>0</v>
      </c>
      <c r="D61" s="15">
        <f>+[4]CubeValue!H66</f>
        <v>0</v>
      </c>
      <c r="E61" s="16"/>
      <c r="F61" s="15">
        <f>+[4]CubeValue!E66-[4]CubeValue!D66</f>
        <v>0</v>
      </c>
      <c r="G61" s="15">
        <f>+[4]CubeValue!H66-[4]CubeValue!G66</f>
        <v>0</v>
      </c>
      <c r="H61" s="16"/>
      <c r="I61" s="15">
        <f>+[4]CubeValue!E66-[4]CubeValue!C66</f>
        <v>0</v>
      </c>
      <c r="J61" s="15">
        <f>+[4]CubeValue!H66-[4]CubeValue!E66</f>
        <v>0</v>
      </c>
    </row>
    <row r="62" spans="1:10" x14ac:dyDescent="0.35">
      <c r="A62" s="19" t="str">
        <f>+[4]CubeValue!B67</f>
        <v>Ríkissjóður / Treasury and govt. Institutions</v>
      </c>
      <c r="B62" s="15">
        <f>+[4]CubeValue!F67</f>
        <v>0</v>
      </c>
      <c r="C62" s="15">
        <f>+[4]CubeValue!G67</f>
        <v>0</v>
      </c>
      <c r="D62" s="15">
        <f>+[4]CubeValue!H67</f>
        <v>0</v>
      </c>
      <c r="E62" s="16"/>
      <c r="F62" s="15">
        <f>+[4]CubeValue!E67-[4]CubeValue!D67</f>
        <v>0</v>
      </c>
      <c r="G62" s="15">
        <f>+[4]CubeValue!H67-[4]CubeValue!G67</f>
        <v>0</v>
      </c>
      <c r="H62" s="16"/>
      <c r="I62" s="15">
        <f>+[4]CubeValue!E67-[4]CubeValue!C67</f>
        <v>0</v>
      </c>
      <c r="J62" s="15">
        <f>+[4]CubeValue!H67-[4]CubeValue!E67</f>
        <v>0</v>
      </c>
    </row>
    <row r="63" spans="1:10" x14ac:dyDescent="0.35">
      <c r="A63" s="19" t="str">
        <f>+[4]CubeValue!B68</f>
        <v>Sveitarfélög / Municipalities</v>
      </c>
      <c r="B63" s="15">
        <f>+[4]CubeValue!F68</f>
        <v>0</v>
      </c>
      <c r="C63" s="15">
        <f>+[4]CubeValue!G68</f>
        <v>0</v>
      </c>
      <c r="D63" s="15">
        <f>+[4]CubeValue!H68</f>
        <v>0</v>
      </c>
      <c r="E63" s="16"/>
      <c r="F63" s="15">
        <f>+[4]CubeValue!E68-[4]CubeValue!D68</f>
        <v>0</v>
      </c>
      <c r="G63" s="15">
        <f>+[4]CubeValue!H68-[4]CubeValue!G68</f>
        <v>0</v>
      </c>
      <c r="H63" s="16"/>
      <c r="I63" s="15">
        <f>+[4]CubeValue!E68-[4]CubeValue!C68</f>
        <v>0</v>
      </c>
      <c r="J63" s="15">
        <f>+[4]CubeValue!H68-[4]CubeValue!E68</f>
        <v>0</v>
      </c>
    </row>
    <row r="64" spans="1:10" x14ac:dyDescent="0.35">
      <c r="A64" s="18" t="str">
        <f>+[4]CubeValue!B69</f>
        <v>Félagasamtök sem þjóna heimilum / Non-profit institutions serving households (NPISH)</v>
      </c>
      <c r="B64" s="15">
        <f>+[4]CubeValue!F69</f>
        <v>0</v>
      </c>
      <c r="C64" s="15">
        <f>+[4]CubeValue!G69</f>
        <v>0</v>
      </c>
      <c r="D64" s="15">
        <f>+[4]CubeValue!H69</f>
        <v>0</v>
      </c>
      <c r="E64" s="16"/>
      <c r="F64" s="15">
        <f>+[4]CubeValue!E69-[4]CubeValue!D69</f>
        <v>0</v>
      </c>
      <c r="G64" s="15">
        <f>+[4]CubeValue!H69-[4]CubeValue!G69</f>
        <v>0</v>
      </c>
      <c r="H64" s="16"/>
      <c r="I64" s="15">
        <f>+[4]CubeValue!E69-[4]CubeValue!C69</f>
        <v>0</v>
      </c>
      <c r="J64" s="15">
        <f>+[4]CubeValue!H69-[4]CubeValue!E69</f>
        <v>0</v>
      </c>
    </row>
    <row r="65" spans="1:10" x14ac:dyDescent="0.35">
      <c r="A65" s="20" t="str">
        <f>+[4]CubeValue!B70</f>
        <v>Erlendir aðilar / Non-residents</v>
      </c>
      <c r="B65" s="15">
        <f>+[4]CubeValue!F70</f>
        <v>0</v>
      </c>
      <c r="C65" s="15">
        <f>+[4]CubeValue!G70</f>
        <v>0</v>
      </c>
      <c r="D65" s="15">
        <f>+[4]CubeValue!H70</f>
        <v>0</v>
      </c>
      <c r="E65" s="16"/>
      <c r="F65" s="15">
        <f>+[4]CubeValue!E70-[4]CubeValue!D70</f>
        <v>359.65200000000004</v>
      </c>
      <c r="G65" s="15">
        <f>+[4]CubeValue!H70-[4]CubeValue!G70</f>
        <v>0</v>
      </c>
      <c r="H65" s="16"/>
      <c r="I65" s="15">
        <f>+[4]CubeValue!E70-[4]CubeValue!C70</f>
        <v>1134.492</v>
      </c>
      <c r="J65" s="15">
        <f>+[4]CubeValue!H70-[4]CubeValue!E70</f>
        <v>-1791.732</v>
      </c>
    </row>
    <row r="66" spans="1:10" x14ac:dyDescent="0.35">
      <c r="A66" s="11" t="str">
        <f>+[4]CubeValue!B71</f>
        <v>Lán / Loans</v>
      </c>
      <c r="B66" s="15" vm="742">
        <f>+[4]CubeValue!F71</f>
        <v>0</v>
      </c>
      <c r="C66" s="15" vm="742">
        <f>+[4]CubeValue!G71</f>
        <v>0</v>
      </c>
      <c r="D66" s="15" vm="2229">
        <f>+[4]CubeValue!H71</f>
        <v>0</v>
      </c>
      <c r="E66" s="16"/>
      <c r="F66" s="15">
        <f>+[4]CubeValue!E71-[4]CubeValue!D71</f>
        <v>0</v>
      </c>
      <c r="G66" s="15">
        <f>+[4]CubeValue!H71-[4]CubeValue!G71</f>
        <v>0</v>
      </c>
      <c r="H66" s="16"/>
      <c r="I66" s="15">
        <f>+[4]CubeValue!E71-[4]CubeValue!C71</f>
        <v>0</v>
      </c>
      <c r="J66" s="15">
        <f>+[4]CubeValue!H71-[4]CubeValue!E71</f>
        <v>0</v>
      </c>
    </row>
    <row r="67" spans="1:10" x14ac:dyDescent="0.35">
      <c r="A67" s="17" t="str">
        <f>+[4]CubeValue!B73</f>
        <v>Innlendir aðilar /Residents</v>
      </c>
      <c r="B67" s="15" vm="2300">
        <f>+[4]CubeValue!F73</f>
        <v>0</v>
      </c>
      <c r="C67" s="15" vm="2255">
        <f>+[4]CubeValue!G73</f>
        <v>0</v>
      </c>
      <c r="D67" s="15" vm="2103">
        <f>+[4]CubeValue!H73</f>
        <v>0</v>
      </c>
      <c r="E67" s="16"/>
      <c r="F67" s="15">
        <f>+[4]CubeValue!E73-[4]CubeValue!D73</f>
        <v>0</v>
      </c>
      <c r="G67" s="15">
        <f>+[4]CubeValue!H73-[4]CubeValue!G73</f>
        <v>0</v>
      </c>
      <c r="H67" s="16"/>
      <c r="I67" s="15">
        <f>+[4]CubeValue!E73-[4]CubeValue!C73</f>
        <v>0</v>
      </c>
      <c r="J67" s="15">
        <f>+[4]CubeValue!H73-[4]CubeValue!E73</f>
        <v>0</v>
      </c>
    </row>
    <row r="68" spans="1:10" x14ac:dyDescent="0.35">
      <c r="A68" s="18" t="str">
        <f>+[4]CubeValue!B74</f>
        <v>Atvinnufyrirtæki / Non-financial companies</v>
      </c>
      <c r="B68" s="15">
        <f>+[4]CubeValue!F74</f>
        <v>0</v>
      </c>
      <c r="C68" s="15">
        <f>+[4]CubeValue!G74</f>
        <v>0</v>
      </c>
      <c r="D68" s="15">
        <f>+[4]CubeValue!H74</f>
        <v>0</v>
      </c>
      <c r="E68" s="16"/>
      <c r="F68" s="15">
        <f>+[4]CubeValue!E74-[4]CubeValue!D74</f>
        <v>0</v>
      </c>
      <c r="G68" s="15">
        <f>+[4]CubeValue!H74-[4]CubeValue!G74</f>
        <v>0</v>
      </c>
      <c r="H68" s="16"/>
      <c r="I68" s="15">
        <f>+[4]CubeValue!E74-[4]CubeValue!C74</f>
        <v>0</v>
      </c>
      <c r="J68" s="15">
        <f>+[4]CubeValue!H74-[4]CubeValue!E74</f>
        <v>0</v>
      </c>
    </row>
    <row r="69" spans="1:10" x14ac:dyDescent="0.35">
      <c r="A69" s="19" t="str">
        <f>+[4]CubeValue!B75</f>
        <v>Landbúnaður / Agriculture</v>
      </c>
      <c r="B69" s="15">
        <f>+[4]CubeValue!F75</f>
        <v>0</v>
      </c>
      <c r="C69" s="15">
        <f>+[4]CubeValue!G75</f>
        <v>0</v>
      </c>
      <c r="D69" s="15">
        <f>+[4]CubeValue!H75</f>
        <v>0</v>
      </c>
      <c r="E69" s="16"/>
      <c r="F69" s="15">
        <f>+[4]CubeValue!E75-[4]CubeValue!D75</f>
        <v>0</v>
      </c>
      <c r="G69" s="15">
        <f>+[4]CubeValue!H75-[4]CubeValue!G75</f>
        <v>0</v>
      </c>
      <c r="H69" s="16"/>
      <c r="I69" s="15">
        <f>+[4]CubeValue!E75-[4]CubeValue!C75</f>
        <v>0</v>
      </c>
      <c r="J69" s="15">
        <f>+[4]CubeValue!H75-[4]CubeValue!E75</f>
        <v>0</v>
      </c>
    </row>
    <row r="70" spans="1:10" x14ac:dyDescent="0.35">
      <c r="A70" s="19" t="str">
        <f>+[4]CubeValue!B76</f>
        <v>Fiskveiðar / Fisheries</v>
      </c>
      <c r="B70" s="15">
        <f>+[4]CubeValue!F76</f>
        <v>0</v>
      </c>
      <c r="C70" s="15">
        <f>+[4]CubeValue!G76</f>
        <v>0</v>
      </c>
      <c r="D70" s="15">
        <f>+[4]CubeValue!H76</f>
        <v>0</v>
      </c>
      <c r="E70" s="16"/>
      <c r="F70" s="15">
        <f>+[4]CubeValue!E76-[4]CubeValue!D76</f>
        <v>0</v>
      </c>
      <c r="G70" s="15">
        <f>+[4]CubeValue!H76-[4]CubeValue!G76</f>
        <v>0</v>
      </c>
      <c r="H70" s="16"/>
      <c r="I70" s="15">
        <f>+[4]CubeValue!E76-[4]CubeValue!C76</f>
        <v>0</v>
      </c>
      <c r="J70" s="15">
        <f>+[4]CubeValue!H76-[4]CubeValue!E76</f>
        <v>0</v>
      </c>
    </row>
    <row r="71" spans="1:10" x14ac:dyDescent="0.35">
      <c r="A71" s="19" t="str">
        <f>+[4]CubeValue!B77</f>
        <v>Iðnaður; Samtals / Manufacturing</v>
      </c>
      <c r="B71" s="15">
        <f>+[4]CubeValue!F77</f>
        <v>0</v>
      </c>
      <c r="C71" s="15">
        <f>+[4]CubeValue!G77</f>
        <v>0</v>
      </c>
      <c r="D71" s="15">
        <f>+[4]CubeValue!H77</f>
        <v>0</v>
      </c>
      <c r="E71" s="16"/>
      <c r="F71" s="15">
        <f>+[4]CubeValue!E77-[4]CubeValue!D77</f>
        <v>0</v>
      </c>
      <c r="G71" s="15">
        <f>+[4]CubeValue!H77-[4]CubeValue!G77</f>
        <v>0</v>
      </c>
      <c r="H71" s="16"/>
      <c r="I71" s="15">
        <f>+[4]CubeValue!E77-[4]CubeValue!C77</f>
        <v>0</v>
      </c>
      <c r="J71" s="15">
        <f>+[4]CubeValue!H77-[4]CubeValue!E77</f>
        <v>0</v>
      </c>
    </row>
    <row r="72" spans="1:10" x14ac:dyDescent="0.35">
      <c r="A72" s="19" t="str">
        <f>+[4]CubeValue!B78</f>
        <v>Veitur(orku- og vatnsveitur) / Electricity, gas and water</v>
      </c>
      <c r="B72" s="15">
        <f>+[4]CubeValue!F78</f>
        <v>0</v>
      </c>
      <c r="C72" s="15">
        <f>+[4]CubeValue!G78</f>
        <v>0</v>
      </c>
      <c r="D72" s="15">
        <f>+[4]CubeValue!H78</f>
        <v>0</v>
      </c>
      <c r="E72" s="16"/>
      <c r="F72" s="15">
        <f>+[4]CubeValue!E78-[4]CubeValue!D78</f>
        <v>0</v>
      </c>
      <c r="G72" s="15">
        <f>+[4]CubeValue!H78-[4]CubeValue!G78</f>
        <v>0</v>
      </c>
      <c r="H72" s="16"/>
      <c r="I72" s="15">
        <f>+[4]CubeValue!E78-[4]CubeValue!C78</f>
        <v>0</v>
      </c>
      <c r="J72" s="15">
        <f>+[4]CubeValue!H78-[4]CubeValue!E78</f>
        <v>0</v>
      </c>
    </row>
    <row r="73" spans="1:10" x14ac:dyDescent="0.35">
      <c r="A73" s="19" t="str">
        <f>+[4]CubeValue!B79</f>
        <v>Byggingastarfsemi og mannvirkjagerð / Construction</v>
      </c>
      <c r="B73" s="15">
        <f>+[4]CubeValue!F79</f>
        <v>0</v>
      </c>
      <c r="C73" s="15">
        <f>+[4]CubeValue!G79</f>
        <v>0</v>
      </c>
      <c r="D73" s="15">
        <f>+[4]CubeValue!H79</f>
        <v>0</v>
      </c>
      <c r="E73" s="16"/>
      <c r="F73" s="15">
        <f>+[4]CubeValue!E79-[4]CubeValue!D79</f>
        <v>0</v>
      </c>
      <c r="G73" s="15">
        <f>+[4]CubeValue!H79-[4]CubeValue!G79</f>
        <v>0</v>
      </c>
      <c r="H73" s="16"/>
      <c r="I73" s="15">
        <f>+[4]CubeValue!E79-[4]CubeValue!C79</f>
        <v>0</v>
      </c>
      <c r="J73" s="15">
        <f>+[4]CubeValue!H79-[4]CubeValue!E79</f>
        <v>0</v>
      </c>
    </row>
    <row r="74" spans="1:10" x14ac:dyDescent="0.35">
      <c r="A74" s="19" t="str">
        <f>+[4]CubeValue!B80</f>
        <v>Verslun / Trade, etc.</v>
      </c>
      <c r="B74" s="15">
        <f>+[4]CubeValue!F80</f>
        <v>0</v>
      </c>
      <c r="C74" s="15">
        <f>+[4]CubeValue!G80</f>
        <v>0</v>
      </c>
      <c r="D74" s="15">
        <f>+[4]CubeValue!H80</f>
        <v>0</v>
      </c>
      <c r="E74" s="16"/>
      <c r="F74" s="15">
        <f>+[4]CubeValue!E80-[4]CubeValue!D80</f>
        <v>0</v>
      </c>
      <c r="G74" s="15">
        <f>+[4]CubeValue!H80-[4]CubeValue!G80</f>
        <v>0</v>
      </c>
      <c r="H74" s="16"/>
      <c r="I74" s="15">
        <f>+[4]CubeValue!E80-[4]CubeValue!C80</f>
        <v>0</v>
      </c>
      <c r="J74" s="15">
        <f>+[4]CubeValue!H80-[4]CubeValue!E80</f>
        <v>0</v>
      </c>
    </row>
    <row r="75" spans="1:10" x14ac:dyDescent="0.35">
      <c r="A75" s="19" t="str">
        <f>+[4]CubeValue!B81</f>
        <v>Samgöngur og flutningar / Transport and communications</v>
      </c>
      <c r="B75" s="15">
        <f>+[4]CubeValue!F81</f>
        <v>0</v>
      </c>
      <c r="C75" s="15">
        <f>+[4]CubeValue!G81</f>
        <v>0</v>
      </c>
      <c r="D75" s="15">
        <f>+[4]CubeValue!H81</f>
        <v>0</v>
      </c>
      <c r="E75" s="16"/>
      <c r="F75" s="15">
        <f>+[4]CubeValue!E81-[4]CubeValue!D81</f>
        <v>0</v>
      </c>
      <c r="G75" s="15">
        <f>+[4]CubeValue!H81-[4]CubeValue!G81</f>
        <v>0</v>
      </c>
      <c r="H75" s="16"/>
      <c r="I75" s="15">
        <f>+[4]CubeValue!E81-[4]CubeValue!C81</f>
        <v>0</v>
      </c>
      <c r="J75" s="15">
        <f>+[4]CubeValue!H81-[4]CubeValue!E81</f>
        <v>0</v>
      </c>
    </row>
    <row r="76" spans="1:10" x14ac:dyDescent="0.35">
      <c r="A76" s="19" t="str">
        <f>+[4]CubeValue!B82</f>
        <v>Þjónusta;Samtals / Services; Total</v>
      </c>
      <c r="B76" s="15">
        <f>+[4]CubeValue!F82</f>
        <v>0</v>
      </c>
      <c r="C76" s="15">
        <f>+[4]CubeValue!G82</f>
        <v>0</v>
      </c>
      <c r="D76" s="15">
        <f>+[4]CubeValue!H82</f>
        <v>0</v>
      </c>
      <c r="E76" s="16"/>
      <c r="F76" s="15">
        <f>+[4]CubeValue!E82-[4]CubeValue!D82</f>
        <v>0</v>
      </c>
      <c r="G76" s="15">
        <f>+[4]CubeValue!H82-[4]CubeValue!G82</f>
        <v>0</v>
      </c>
      <c r="H76" s="16"/>
      <c r="I76" s="15">
        <f>+[4]CubeValue!E82-[4]CubeValue!C82</f>
        <v>0</v>
      </c>
      <c r="J76" s="15">
        <f>+[4]CubeValue!H82-[4]CubeValue!E82</f>
        <v>0</v>
      </c>
    </row>
    <row r="77" spans="1:10" x14ac:dyDescent="0.35">
      <c r="A77" s="21" t="str">
        <f>+[4]CubeValue!B83</f>
        <v>Þjónusta,fasteignafélög / Services of which real estate companies</v>
      </c>
      <c r="B77" s="15">
        <f>+[4]CubeValue!F83</f>
        <v>0</v>
      </c>
      <c r="C77" s="15">
        <f>+[4]CubeValue!G83</f>
        <v>0</v>
      </c>
      <c r="D77" s="15">
        <f>+[4]CubeValue!H83</f>
        <v>0</v>
      </c>
      <c r="E77" s="16"/>
      <c r="F77" s="15">
        <f>+[4]CubeValue!E83-[4]CubeValue!D83</f>
        <v>0</v>
      </c>
      <c r="G77" s="15">
        <f>+[4]CubeValue!H83-[4]CubeValue!G83</f>
        <v>0</v>
      </c>
      <c r="H77" s="16"/>
      <c r="I77" s="15">
        <f>+[4]CubeValue!E83-[4]CubeValue!C83</f>
        <v>0</v>
      </c>
      <c r="J77" s="15">
        <f>+[4]CubeValue!H83-[4]CubeValue!E83</f>
        <v>0</v>
      </c>
    </row>
    <row r="78" spans="1:10" x14ac:dyDescent="0.35">
      <c r="A78" s="21" t="str">
        <f>+[4]CubeValue!B84</f>
        <v>Þjónusta,starfsemi höfuðstöðva / Services of which head offices</v>
      </c>
      <c r="B78" s="15">
        <f>+[4]CubeValue!F84</f>
        <v>0</v>
      </c>
      <c r="C78" s="15">
        <f>+[4]CubeValue!G84</f>
        <v>0</v>
      </c>
      <c r="D78" s="15">
        <f>+[4]CubeValue!H84</f>
        <v>0</v>
      </c>
      <c r="E78" s="16"/>
      <c r="F78" s="15">
        <f>+[4]CubeValue!E84-[4]CubeValue!D84</f>
        <v>0</v>
      </c>
      <c r="G78" s="15">
        <f>+[4]CubeValue!H84-[4]CubeValue!G84</f>
        <v>0</v>
      </c>
      <c r="H78" s="16"/>
      <c r="I78" s="15">
        <f>+[4]CubeValue!E84-[4]CubeValue!C84</f>
        <v>0</v>
      </c>
      <c r="J78" s="15">
        <f>+[4]CubeValue!H84-[4]CubeValue!E84</f>
        <v>0</v>
      </c>
    </row>
    <row r="79" spans="1:10" x14ac:dyDescent="0.35">
      <c r="A79" s="21" t="str">
        <f>+[4]CubeValue!B85</f>
        <v>Þjónusta,annað / Services, other</v>
      </c>
      <c r="B79" s="15">
        <f>+[4]CubeValue!F85</f>
        <v>0</v>
      </c>
      <c r="C79" s="15">
        <f>+[4]CubeValue!G85</f>
        <v>0</v>
      </c>
      <c r="D79" s="15">
        <f>+[4]CubeValue!H85</f>
        <v>0</v>
      </c>
      <c r="E79" s="16"/>
      <c r="F79" s="15">
        <f>+[4]CubeValue!E85-[4]CubeValue!D85</f>
        <v>0</v>
      </c>
      <c r="G79" s="15">
        <f>+[4]CubeValue!H85-[4]CubeValue!G85</f>
        <v>0</v>
      </c>
      <c r="H79" s="16"/>
      <c r="I79" s="15">
        <f>+[4]CubeValue!E85-[4]CubeValue!C85</f>
        <v>0</v>
      </c>
      <c r="J79" s="15">
        <f>+[4]CubeValue!H85-[4]CubeValue!E85</f>
        <v>0</v>
      </c>
    </row>
    <row r="80" spans="1:10" x14ac:dyDescent="0.35">
      <c r="A80" s="18" t="str">
        <f>+[4]CubeValue!B86</f>
        <v>Fjármálageiri / Financial companies</v>
      </c>
      <c r="B80" s="15">
        <f>+[4]CubeValue!F86</f>
        <v>0</v>
      </c>
      <c r="C80" s="15">
        <f>+[4]CubeValue!G86</f>
        <v>0</v>
      </c>
      <c r="D80" s="15">
        <f>+[4]CubeValue!H86</f>
        <v>0</v>
      </c>
      <c r="E80" s="16"/>
      <c r="F80" s="15">
        <f>+[4]CubeValue!E86-[4]CubeValue!D86</f>
        <v>0</v>
      </c>
      <c r="G80" s="15">
        <f>+[4]CubeValue!H86-[4]CubeValue!G86</f>
        <v>0</v>
      </c>
      <c r="H80" s="16"/>
      <c r="I80" s="15">
        <f>+[4]CubeValue!E86-[4]CubeValue!C86</f>
        <v>0</v>
      </c>
      <c r="J80" s="15">
        <f>+[4]CubeValue!H86-[4]CubeValue!E86</f>
        <v>0</v>
      </c>
    </row>
    <row r="81" spans="1:10" x14ac:dyDescent="0.35">
      <c r="A81" s="19" t="str">
        <f>+[4]CubeValue!B87</f>
        <v>Innlánsstofnanir / Deposit money banks</v>
      </c>
      <c r="B81" s="15">
        <f>+[4]CubeValue!F87</f>
        <v>0</v>
      </c>
      <c r="C81" s="15">
        <f>+[4]CubeValue!G87</f>
        <v>0</v>
      </c>
      <c r="D81" s="15">
        <f>+[4]CubeValue!H87</f>
        <v>0</v>
      </c>
      <c r="E81" s="16"/>
      <c r="F81" s="15">
        <f>+[4]CubeValue!E87-[4]CubeValue!D87</f>
        <v>0</v>
      </c>
      <c r="G81" s="15">
        <f>+[4]CubeValue!H87-[4]CubeValue!G87</f>
        <v>0</v>
      </c>
      <c r="H81" s="16"/>
      <c r="I81" s="15">
        <f>+[4]CubeValue!E87-[4]CubeValue!C87</f>
        <v>0</v>
      </c>
      <c r="J81" s="15">
        <f>+[4]CubeValue!H87-[4]CubeValue!E87</f>
        <v>0</v>
      </c>
    </row>
    <row r="82" spans="1:10" x14ac:dyDescent="0.35">
      <c r="A82" s="19" t="str">
        <f>+[4]CubeValue!B88</f>
        <v>Innlánsstofnanir í slitameðferð / Deposit money banks in winding-up proceedings</v>
      </c>
      <c r="B82" s="15">
        <f>+[4]CubeValue!F88</f>
        <v>0</v>
      </c>
      <c r="C82" s="15">
        <f>+[4]CubeValue!G88</f>
        <v>0</v>
      </c>
      <c r="D82" s="15">
        <f>+[4]CubeValue!H88</f>
        <v>0</v>
      </c>
      <c r="E82" s="16"/>
      <c r="F82" s="15">
        <f>+[4]CubeValue!E88-[4]CubeValue!D88</f>
        <v>0</v>
      </c>
      <c r="G82" s="15">
        <f>+[4]CubeValue!H88-[4]CubeValue!G88</f>
        <v>0</v>
      </c>
      <c r="H82" s="16"/>
      <c r="I82" s="15">
        <f>+[4]CubeValue!E88-[4]CubeValue!C88</f>
        <v>0</v>
      </c>
      <c r="J82" s="15">
        <f>+[4]CubeValue!H88-[4]CubeValue!E88</f>
        <v>0</v>
      </c>
    </row>
    <row r="83" spans="1:10" x14ac:dyDescent="0.35">
      <c r="A83" s="19" t="str">
        <f>+[4]CubeValue!B89</f>
        <v>Peningamarkaðssjóðir / Money market funds (MMF)</v>
      </c>
      <c r="B83" s="15">
        <f>+[4]CubeValue!F89</f>
        <v>0</v>
      </c>
      <c r="C83" s="15">
        <f>+[4]CubeValue!G89</f>
        <v>0</v>
      </c>
      <c r="D83" s="15">
        <f>+[4]CubeValue!H89</f>
        <v>0</v>
      </c>
      <c r="E83" s="16"/>
      <c r="F83" s="15">
        <f>+[4]CubeValue!E89-[4]CubeValue!D89</f>
        <v>0</v>
      </c>
      <c r="G83" s="15">
        <f>+[4]CubeValue!H89-[4]CubeValue!G89</f>
        <v>0</v>
      </c>
      <c r="H83" s="16"/>
      <c r="I83" s="15">
        <f>+[4]CubeValue!E89-[4]CubeValue!C89</f>
        <v>0</v>
      </c>
      <c r="J83" s="15">
        <f>+[4]CubeValue!H89-[4]CubeValue!E89</f>
        <v>0</v>
      </c>
    </row>
    <row r="84" spans="1:10" x14ac:dyDescent="0.35">
      <c r="A84" s="19" t="str">
        <f>+[4]CubeValue!B90</f>
        <v>Aðrir verðbréfa- og fjárfestingarsjóðir / Other mutual and investment funds (other than MMF)</v>
      </c>
      <c r="B84" s="15">
        <f>+[4]CubeValue!F90</f>
        <v>0</v>
      </c>
      <c r="C84" s="15">
        <f>+[4]CubeValue!G90</f>
        <v>0</v>
      </c>
      <c r="D84" s="15">
        <f>+[4]CubeValue!H90</f>
        <v>0</v>
      </c>
      <c r="E84" s="16"/>
      <c r="F84" s="15">
        <f>+[4]CubeValue!E90-[4]CubeValue!D90</f>
        <v>0</v>
      </c>
      <c r="G84" s="15">
        <f>+[4]CubeValue!H90-[4]CubeValue!G90</f>
        <v>0</v>
      </c>
      <c r="H84" s="16"/>
      <c r="I84" s="15">
        <f>+[4]CubeValue!E90-[4]CubeValue!C90</f>
        <v>0</v>
      </c>
      <c r="J84" s="15">
        <f>+[4]CubeValue!H90-[4]CubeValue!E90</f>
        <v>0</v>
      </c>
    </row>
    <row r="85" spans="1:10" x14ac:dyDescent="0.35">
      <c r="A85" s="19" t="str">
        <f>+[4]CubeValue!B91</f>
        <v>Önnur fjármálafyrirtæki / Other financial intermediaries</v>
      </c>
      <c r="B85" s="15">
        <f>+[4]CubeValue!F91</f>
        <v>0</v>
      </c>
      <c r="C85" s="15">
        <f>+[4]CubeValue!G91</f>
        <v>0</v>
      </c>
      <c r="D85" s="15">
        <f>+[4]CubeValue!H91</f>
        <v>0</v>
      </c>
      <c r="E85" s="16"/>
      <c r="F85" s="15">
        <f>+[4]CubeValue!E91-[4]CubeValue!D91</f>
        <v>0</v>
      </c>
      <c r="G85" s="15">
        <f>+[4]CubeValue!H91-[4]CubeValue!G91</f>
        <v>0</v>
      </c>
      <c r="H85" s="16"/>
      <c r="I85" s="15">
        <f>+[4]CubeValue!E91-[4]CubeValue!C91</f>
        <v>0</v>
      </c>
      <c r="J85" s="15">
        <f>+[4]CubeValue!H91-[4]CubeValue!E91</f>
        <v>0</v>
      </c>
    </row>
    <row r="86" spans="1:10" x14ac:dyDescent="0.35">
      <c r="A86" s="19" t="str">
        <f>+[4]CubeValue!B92</f>
        <v>Önnur fjármálafyrirtæki í slitameðferð / Other financial intermediaries in winding-up proceedings</v>
      </c>
      <c r="B86" s="15">
        <f>+[4]CubeValue!F92</f>
        <v>0</v>
      </c>
      <c r="C86" s="15">
        <f>+[4]CubeValue!G92</f>
        <v>0</v>
      </c>
      <c r="D86" s="15">
        <f>+[4]CubeValue!H92</f>
        <v>0</v>
      </c>
      <c r="E86" s="16"/>
      <c r="F86" s="15">
        <f>+[4]CubeValue!E92-[4]CubeValue!D92</f>
        <v>0</v>
      </c>
      <c r="G86" s="15">
        <f>+[4]CubeValue!H92-[4]CubeValue!G92</f>
        <v>0</v>
      </c>
      <c r="H86" s="16"/>
      <c r="I86" s="15">
        <f>+[4]CubeValue!E92-[4]CubeValue!C92</f>
        <v>0</v>
      </c>
      <c r="J86" s="15">
        <f>+[4]CubeValue!H92-[4]CubeValue!E92</f>
        <v>0</v>
      </c>
    </row>
    <row r="87" spans="1:10" x14ac:dyDescent="0.35">
      <c r="A87" s="19" t="str">
        <f>+[4]CubeValue!B93</f>
        <v>Fjármálaleg hliðarstarfsemi / Financial auxiliaries</v>
      </c>
      <c r="B87" s="15">
        <f>+[4]CubeValue!F93</f>
        <v>0</v>
      </c>
      <c r="C87" s="15">
        <f>+[4]CubeValue!G93</f>
        <v>0</v>
      </c>
      <c r="D87" s="15">
        <f>+[4]CubeValue!H93</f>
        <v>0</v>
      </c>
      <c r="E87" s="16"/>
      <c r="F87" s="15">
        <f>+[4]CubeValue!E93-[4]CubeValue!D93</f>
        <v>0</v>
      </c>
      <c r="G87" s="15">
        <f>+[4]CubeValue!H93-[4]CubeValue!G93</f>
        <v>0</v>
      </c>
      <c r="H87" s="16"/>
      <c r="I87" s="15">
        <f>+[4]CubeValue!E93-[4]CubeValue!C93</f>
        <v>0</v>
      </c>
      <c r="J87" s="15">
        <f>+[4]CubeValue!H93-[4]CubeValue!E93</f>
        <v>0</v>
      </c>
    </row>
    <row r="88" spans="1:10" x14ac:dyDescent="0.35">
      <c r="A88" s="19" t="str">
        <f>+[4]CubeValue!B94</f>
        <v>Innbyrðis fjármálastarfsemi / Captive financial institutions and money lenders</v>
      </c>
      <c r="B88" s="15">
        <f>+[4]CubeValue!F94</f>
        <v>0</v>
      </c>
      <c r="C88" s="15">
        <f>+[4]CubeValue!G94</f>
        <v>0</v>
      </c>
      <c r="D88" s="15">
        <f>+[4]CubeValue!H94</f>
        <v>0</v>
      </c>
      <c r="E88" s="16"/>
      <c r="F88" s="15">
        <f>+[4]CubeValue!E94-[4]CubeValue!D94</f>
        <v>0</v>
      </c>
      <c r="G88" s="15">
        <f>+[4]CubeValue!H94-[4]CubeValue!G94</f>
        <v>0</v>
      </c>
      <c r="H88" s="16"/>
      <c r="I88" s="15">
        <f>+[4]CubeValue!E94-[4]CubeValue!C94</f>
        <v>0</v>
      </c>
      <c r="J88" s="15">
        <f>+[4]CubeValue!H94-[4]CubeValue!E94</f>
        <v>0</v>
      </c>
    </row>
    <row r="89" spans="1:10" x14ac:dyDescent="0.35">
      <c r="A89" s="19" t="str">
        <f>+[4]CubeValue!B95</f>
        <v>Vátryggingarfélög / Insurance companies</v>
      </c>
      <c r="B89" s="15">
        <f>+[4]CubeValue!F95</f>
        <v>0</v>
      </c>
      <c r="C89" s="15">
        <f>+[4]CubeValue!G95</f>
        <v>0</v>
      </c>
      <c r="D89" s="15">
        <f>+[4]CubeValue!H95</f>
        <v>0</v>
      </c>
      <c r="E89" s="16"/>
      <c r="F89" s="15">
        <f>+[4]CubeValue!E95-[4]CubeValue!D95</f>
        <v>0</v>
      </c>
      <c r="G89" s="15">
        <f>+[4]CubeValue!H95-[4]CubeValue!G95</f>
        <v>0</v>
      </c>
      <c r="H89" s="16"/>
      <c r="I89" s="15">
        <f>+[4]CubeValue!E95-[4]CubeValue!C95</f>
        <v>0</v>
      </c>
      <c r="J89" s="15">
        <f>+[4]CubeValue!H95-[4]CubeValue!E95</f>
        <v>0</v>
      </c>
    </row>
    <row r="90" spans="1:10" x14ac:dyDescent="0.35">
      <c r="A90" s="19" t="str">
        <f>+[4]CubeValue!B96</f>
        <v>Lífeyrissjóðir / Pension funds</v>
      </c>
      <c r="B90" s="15">
        <f>+[4]CubeValue!F96</f>
        <v>0</v>
      </c>
      <c r="C90" s="15">
        <f>+[4]CubeValue!G96</f>
        <v>0</v>
      </c>
      <c r="D90" s="15">
        <f>+[4]CubeValue!H96</f>
        <v>0</v>
      </c>
      <c r="E90" s="16"/>
      <c r="F90" s="15">
        <f>+[4]CubeValue!E96-[4]CubeValue!D96</f>
        <v>0</v>
      </c>
      <c r="G90" s="15">
        <f>+[4]CubeValue!H96-[4]CubeValue!G96</f>
        <v>0</v>
      </c>
      <c r="H90" s="16"/>
      <c r="I90" s="15">
        <f>+[4]CubeValue!E96-[4]CubeValue!C96</f>
        <v>0</v>
      </c>
      <c r="J90" s="15">
        <f>+[4]CubeValue!H96-[4]CubeValue!E96</f>
        <v>0</v>
      </c>
    </row>
    <row r="91" spans="1:10" x14ac:dyDescent="0.35">
      <c r="A91" s="18" t="str">
        <f>+[4]CubeValue!B97</f>
        <v>Hið opinbera / General government</v>
      </c>
      <c r="B91" s="15">
        <f>+[4]CubeValue!F97</f>
        <v>0</v>
      </c>
      <c r="C91" s="15">
        <f>+[4]CubeValue!G97</f>
        <v>0</v>
      </c>
      <c r="D91" s="15">
        <f>+[4]CubeValue!H97</f>
        <v>0</v>
      </c>
      <c r="E91" s="16"/>
      <c r="F91" s="15">
        <f>+[4]CubeValue!E97-[4]CubeValue!D97</f>
        <v>0</v>
      </c>
      <c r="G91" s="15">
        <f>+[4]CubeValue!H97-[4]CubeValue!G97</f>
        <v>0</v>
      </c>
      <c r="H91" s="16"/>
      <c r="I91" s="15">
        <f>+[4]CubeValue!E97-[4]CubeValue!C97</f>
        <v>0</v>
      </c>
      <c r="J91" s="15">
        <f>+[4]CubeValue!H97-[4]CubeValue!E97</f>
        <v>0</v>
      </c>
    </row>
    <row r="92" spans="1:10" x14ac:dyDescent="0.35">
      <c r="A92" s="19" t="str">
        <f>+[4]CubeValue!B98</f>
        <v>Ríkissjóður / Treasury and govt. Institutions</v>
      </c>
      <c r="B92" s="15">
        <f>+[4]CubeValue!F98</f>
        <v>0</v>
      </c>
      <c r="C92" s="15">
        <f>+[4]CubeValue!G98</f>
        <v>0</v>
      </c>
      <c r="D92" s="15">
        <f>+[4]CubeValue!H98</f>
        <v>0</v>
      </c>
      <c r="E92" s="16"/>
      <c r="F92" s="15">
        <f>+[4]CubeValue!E98-[4]CubeValue!D98</f>
        <v>0</v>
      </c>
      <c r="G92" s="15">
        <f>+[4]CubeValue!H98-[4]CubeValue!G98</f>
        <v>0</v>
      </c>
      <c r="H92" s="16"/>
      <c r="I92" s="15">
        <f>+[4]CubeValue!E98-[4]CubeValue!C98</f>
        <v>0</v>
      </c>
      <c r="J92" s="15">
        <f>+[4]CubeValue!H98-[4]CubeValue!E98</f>
        <v>0</v>
      </c>
    </row>
    <row r="93" spans="1:10" x14ac:dyDescent="0.35">
      <c r="A93" s="19" t="str">
        <f>+[4]CubeValue!B99</f>
        <v>Sveitarfélög / Municipalities</v>
      </c>
      <c r="B93" s="15">
        <f>+[4]CubeValue!F99</f>
        <v>0</v>
      </c>
      <c r="C93" s="15">
        <f>+[4]CubeValue!G99</f>
        <v>0</v>
      </c>
      <c r="D93" s="15">
        <f>+[4]CubeValue!H99</f>
        <v>0</v>
      </c>
      <c r="E93" s="16"/>
      <c r="F93" s="15">
        <f>+[4]CubeValue!E99-[4]CubeValue!D99</f>
        <v>0</v>
      </c>
      <c r="G93" s="15">
        <f>+[4]CubeValue!H99-[4]CubeValue!G99</f>
        <v>0</v>
      </c>
      <c r="H93" s="16"/>
      <c r="I93" s="15">
        <f>+[4]CubeValue!E99-[4]CubeValue!C99</f>
        <v>0</v>
      </c>
      <c r="J93" s="15">
        <f>+[4]CubeValue!H99-[4]CubeValue!E99</f>
        <v>0</v>
      </c>
    </row>
    <row r="94" spans="1:10" x14ac:dyDescent="0.35">
      <c r="A94" s="18" t="str">
        <f>+[4]CubeValue!B100</f>
        <v>Heimili / Households</v>
      </c>
      <c r="B94" s="15" vm="744">
        <f>+[4]CubeValue!F100</f>
        <v>0</v>
      </c>
      <c r="C94" s="15" vm="744">
        <f>+[4]CubeValue!G100</f>
        <v>0</v>
      </c>
      <c r="D94" s="15" vm="2104">
        <f>+[4]CubeValue!H100</f>
        <v>0</v>
      </c>
      <c r="E94" s="16"/>
      <c r="F94" s="15">
        <f>+[4]CubeValue!E100-[4]CubeValue!D100</f>
        <v>0</v>
      </c>
      <c r="G94" s="15">
        <f>+[4]CubeValue!H100-[4]CubeValue!G100</f>
        <v>0</v>
      </c>
      <c r="H94" s="16"/>
      <c r="I94" s="15">
        <f>+[4]CubeValue!E100-[4]CubeValue!C100</f>
        <v>0</v>
      </c>
      <c r="J94" s="15">
        <f>+[4]CubeValue!H100-[4]CubeValue!E100</f>
        <v>0</v>
      </c>
    </row>
    <row r="95" spans="1:10" x14ac:dyDescent="0.35">
      <c r="A95" s="18" t="str">
        <f>+[4]CubeValue!B101</f>
        <v>Félagasamtök sem þjóna heimilum / Non-profit institutions serving households (NPISH)</v>
      </c>
      <c r="B95" s="15">
        <f>+[4]CubeValue!F101</f>
        <v>0</v>
      </c>
      <c r="C95" s="15">
        <f>+[4]CubeValue!G101</f>
        <v>0</v>
      </c>
      <c r="D95" s="15">
        <f>+[4]CubeValue!H101</f>
        <v>0</v>
      </c>
      <c r="E95" s="16"/>
      <c r="F95" s="15">
        <f>+[4]CubeValue!E101-[4]CubeValue!D101</f>
        <v>0</v>
      </c>
      <c r="G95" s="15">
        <f>+[4]CubeValue!H101-[4]CubeValue!G101</f>
        <v>0</v>
      </c>
      <c r="H95" s="16"/>
      <c r="I95" s="15">
        <f>+[4]CubeValue!E101-[4]CubeValue!C101</f>
        <v>0</v>
      </c>
      <c r="J95" s="15">
        <f>+[4]CubeValue!H101-[4]CubeValue!E101</f>
        <v>0</v>
      </c>
    </row>
    <row r="96" spans="1:10" x14ac:dyDescent="0.35">
      <c r="A96" s="20" t="str">
        <f>+[4]CubeValue!B102</f>
        <v>Erlendir aðilar / Non-residents</v>
      </c>
      <c r="B96" s="15">
        <f>+[4]CubeValue!F102</f>
        <v>0</v>
      </c>
      <c r="C96" s="15">
        <f>+[4]CubeValue!G102</f>
        <v>0</v>
      </c>
      <c r="D96" s="15">
        <f>+[4]CubeValue!H102</f>
        <v>0</v>
      </c>
      <c r="E96" s="16"/>
      <c r="F96" s="15">
        <f>+[4]CubeValue!E102-[4]CubeValue!D102</f>
        <v>0</v>
      </c>
      <c r="G96" s="15">
        <f>+[4]CubeValue!H102-[4]CubeValue!G102</f>
        <v>0</v>
      </c>
      <c r="H96" s="16"/>
      <c r="I96" s="15">
        <f>+[4]CubeValue!E102-[4]CubeValue!C102</f>
        <v>0</v>
      </c>
      <c r="J96" s="15">
        <f>+[4]CubeValue!H102-[4]CubeValue!E102</f>
        <v>0</v>
      </c>
    </row>
    <row r="97" spans="1:10" x14ac:dyDescent="0.35">
      <c r="A97" s="11" t="str">
        <f>+[4]CubeValue!B103</f>
        <v>Hlutabréf og hlutdeildarskírteini / Equities and investment fund units</v>
      </c>
      <c r="B97" s="29" vm="745">
        <f>+[4]CubeValue!F103</f>
        <v>130047.57642834001</v>
      </c>
      <c r="C97" s="29" vm="2216">
        <f>+[4]CubeValue!G103</f>
        <v>130047.57642834001</v>
      </c>
      <c r="D97" s="29" vm="2105">
        <f>+[4]CubeValue!H103</f>
        <v>153087.71239582999</v>
      </c>
      <c r="E97" s="30"/>
      <c r="F97" s="29">
        <f>+[4]CubeValue!E103-[4]CubeValue!D103</f>
        <v>10640.69629269994</v>
      </c>
      <c r="G97" s="29">
        <f>+[4]CubeValue!H103-[4]CubeValue!G103</f>
        <v>23040.135967489987</v>
      </c>
      <c r="H97" s="30"/>
      <c r="I97" s="29">
        <f>+[4]CubeValue!E103-[4]CubeValue!C103</f>
        <v>-5682.7285959000292</v>
      </c>
      <c r="J97" s="29">
        <f>+[4]CubeValue!H103-[4]CubeValue!E103</f>
        <v>30235.094522430023</v>
      </c>
    </row>
    <row r="98" spans="1:10" x14ac:dyDescent="0.35">
      <c r="A98" s="12" t="str">
        <f>+[4]CubeValue!B104</f>
        <v xml:space="preserve">Hlutabréf / Equities </v>
      </c>
      <c r="B98" s="29" vm="746">
        <f>+[4]CubeValue!F104</f>
        <v>94946.994357340009</v>
      </c>
      <c r="C98" s="29" vm="2296">
        <f>+[4]CubeValue!G104</f>
        <v>94946.994357340009</v>
      </c>
      <c r="D98" s="29" vm="2223">
        <f>+[4]CubeValue!H104</f>
        <v>119117.45232283001</v>
      </c>
      <c r="E98" s="30"/>
      <c r="F98" s="29">
        <f>+[4]CubeValue!E104-[4]CubeValue!D104</f>
        <v>9091.1302671999438</v>
      </c>
      <c r="G98" s="29">
        <f>+[4]CubeValue!H104-[4]CubeValue!G104</f>
        <v>24170.457965490001</v>
      </c>
      <c r="H98" s="30"/>
      <c r="I98" s="29">
        <f>+[4]CubeValue!E104-[4]CubeValue!C104</f>
        <v>-5389.8110426000203</v>
      </c>
      <c r="J98" s="29">
        <f>+[4]CubeValue!H104-[4]CubeValue!E104</f>
        <v>22410.220456730036</v>
      </c>
    </row>
    <row r="99" spans="1:10" x14ac:dyDescent="0.35">
      <c r="A99" s="17" t="str">
        <f>+[4]CubeValue!B105</f>
        <v>Innlendir aðilar /Residents</v>
      </c>
      <c r="B99" s="15" vm="2285">
        <f>+[4]CubeValue!F105</f>
        <v>61850.31914972001</v>
      </c>
      <c r="C99" s="15" vm="2251">
        <f>+[4]CubeValue!G105</f>
        <v>61850.31914972001</v>
      </c>
      <c r="D99" s="15" vm="2107">
        <f>+[4]CubeValue!H105</f>
        <v>67076.086460730003</v>
      </c>
      <c r="E99" s="16"/>
      <c r="F99" s="15">
        <f>+[4]CubeValue!E105-[4]CubeValue!D105</f>
        <v>4843.9822934999975</v>
      </c>
      <c r="G99" s="15">
        <f>+[4]CubeValue!H105-[4]CubeValue!G105</f>
        <v>5225.7673110099931</v>
      </c>
      <c r="H99" s="16"/>
      <c r="I99" s="15">
        <f>+[4]CubeValue!E105-[4]CubeValue!C105</f>
        <v>-11946.753856199997</v>
      </c>
      <c r="J99" s="15">
        <f>+[4]CubeValue!H105-[4]CubeValue!E105</f>
        <v>-5805.113615070004</v>
      </c>
    </row>
    <row r="100" spans="1:10" x14ac:dyDescent="0.35">
      <c r="A100" s="18" t="str">
        <f>+[4]CubeValue!B106</f>
        <v>Atvinnufyrirtæki / Non-financial companies</v>
      </c>
      <c r="B100" s="15" vm="748">
        <f>+[4]CubeValue!F106</f>
        <v>36092.256899720007</v>
      </c>
      <c r="C100" s="15" vm="748">
        <f>+[4]CubeValue!G106</f>
        <v>36092.256899720007</v>
      </c>
      <c r="D100" s="15" vm="2224">
        <f>+[4]CubeValue!H106</f>
        <v>31473.346730729998</v>
      </c>
      <c r="E100" s="16"/>
      <c r="F100" s="15">
        <f>+[4]CubeValue!E106-[4]CubeValue!D106</f>
        <v>2922.1580224999998</v>
      </c>
      <c r="G100" s="15">
        <f>+[4]CubeValue!H106-[4]CubeValue!G106</f>
        <v>-4618.910168990009</v>
      </c>
      <c r="H100" s="16"/>
      <c r="I100" s="15">
        <f>+[4]CubeValue!E106-[4]CubeValue!C106</f>
        <v>-1228.5471660999829</v>
      </c>
      <c r="J100" s="15">
        <f>+[4]CubeValue!H106-[4]CubeValue!E106</f>
        <v>-6120.9266191700117</v>
      </c>
    </row>
    <row r="101" spans="1:10" x14ac:dyDescent="0.35">
      <c r="A101" s="18" t="str">
        <f>+[4]CubeValue!B107</f>
        <v>Fjármálageiri / Financial companies</v>
      </c>
      <c r="B101" s="15" vm="749">
        <f>+[4]CubeValue!F107</f>
        <v>25758.062249999995</v>
      </c>
      <c r="C101" s="15" vm="749">
        <f>+[4]CubeValue!G107</f>
        <v>25758.062249999995</v>
      </c>
      <c r="D101" s="15" vm="2109">
        <f>+[4]CubeValue!H107</f>
        <v>35602.739729999994</v>
      </c>
      <c r="E101" s="16"/>
      <c r="F101" s="15">
        <f>+[4]CubeValue!E107-[4]CubeValue!D107</f>
        <v>1921.8242709999977</v>
      </c>
      <c r="G101" s="15">
        <f>+[4]CubeValue!H107-[4]CubeValue!G107</f>
        <v>9844.6774799999985</v>
      </c>
      <c r="H101" s="16"/>
      <c r="I101" s="15">
        <f>+[4]CubeValue!E107-[4]CubeValue!C107</f>
        <v>-10718.2066901</v>
      </c>
      <c r="J101" s="15">
        <f>+[4]CubeValue!H107-[4]CubeValue!E107</f>
        <v>315.81300409999676</v>
      </c>
    </row>
    <row r="102" spans="1:10" x14ac:dyDescent="0.35">
      <c r="A102" s="19" t="str">
        <f>+[4]CubeValue!B108</f>
        <v>Innlánsstofnanir / Deposit money banks</v>
      </c>
      <c r="B102" s="15" vm="750">
        <f>+[4]CubeValue!F108</f>
        <v>13963.324282</v>
      </c>
      <c r="C102" s="15" vm="750">
        <f>+[4]CubeValue!G108</f>
        <v>13963.324282</v>
      </c>
      <c r="D102" s="15" vm="2276">
        <f>+[4]CubeValue!H108</f>
        <v>16421.109274999999</v>
      </c>
      <c r="E102" s="16"/>
      <c r="F102" s="15">
        <f>+[4]CubeValue!E108-[4]CubeValue!D108</f>
        <v>138.42736469999909</v>
      </c>
      <c r="G102" s="15">
        <f>+[4]CubeValue!H108-[4]CubeValue!G108</f>
        <v>2457.7849929999993</v>
      </c>
      <c r="H102" s="16"/>
      <c r="I102" s="15">
        <f>+[4]CubeValue!E108-[4]CubeValue!C108</f>
        <v>-6761.8585428000006</v>
      </c>
      <c r="J102" s="15">
        <f>+[4]CubeValue!H108-[4]CubeValue!E108</f>
        <v>2065.5481287999974</v>
      </c>
    </row>
    <row r="103" spans="1:10" x14ac:dyDescent="0.35">
      <c r="A103" s="19" t="str">
        <f>+[4]CubeValue!B109</f>
        <v>Önnur fjármálafyrirtæki / Other financial intermediaries</v>
      </c>
      <c r="B103" s="15" vm="2284">
        <f>+[4]CubeValue!F109</f>
        <v>1822.7802900000002</v>
      </c>
      <c r="C103" s="15" vm="2249">
        <f>+[4]CubeValue!G109</f>
        <v>1822.7802900000002</v>
      </c>
      <c r="D103" s="15" vm="2269">
        <f>+[4]CubeValue!H109</f>
        <v>1717.6361830000001</v>
      </c>
      <c r="E103" s="16"/>
      <c r="F103" s="15">
        <f>+[4]CubeValue!E109-[4]CubeValue!D109</f>
        <v>49.97400000000016</v>
      </c>
      <c r="G103" s="15">
        <f>+[4]CubeValue!H109-[4]CubeValue!G109</f>
        <v>-105.14410700000008</v>
      </c>
      <c r="H103" s="16"/>
      <c r="I103" s="15">
        <f>+[4]CubeValue!E109-[4]CubeValue!C109</f>
        <v>-479.73893100000032</v>
      </c>
      <c r="J103" s="15">
        <f>+[4]CubeValue!H109-[4]CubeValue!E109</f>
        <v>-518.36481700000013</v>
      </c>
    </row>
    <row r="104" spans="1:10" x14ac:dyDescent="0.35">
      <c r="A104" s="19" t="str">
        <f>+[4]CubeValue!B110</f>
        <v>Fjármálaleg hliðarstarfsemi / Financial auxiliaries</v>
      </c>
      <c r="B104" s="15" vm="752">
        <f>+[4]CubeValue!F110</f>
        <v>777.51700000000005</v>
      </c>
      <c r="C104" s="15" vm="752">
        <f>+[4]CubeValue!G110</f>
        <v>777.51700000000005</v>
      </c>
      <c r="D104" s="15" vm="2220">
        <f>+[4]CubeValue!H110</f>
        <v>820.11</v>
      </c>
      <c r="E104" s="16"/>
      <c r="F104" s="15">
        <f>+[4]CubeValue!E110-[4]CubeValue!D110</f>
        <v>160.04999999999995</v>
      </c>
      <c r="G104" s="15">
        <f>+[4]CubeValue!H110-[4]CubeValue!G110</f>
        <v>42.592999999999961</v>
      </c>
      <c r="H104" s="16"/>
      <c r="I104" s="15">
        <f>+[4]CubeValue!E110-[4]CubeValue!C110</f>
        <v>-561.81600000000003</v>
      </c>
      <c r="J104" s="15">
        <f>+[4]CubeValue!H110-[4]CubeValue!E110</f>
        <v>-56.456999999999994</v>
      </c>
    </row>
    <row r="105" spans="1:10" x14ac:dyDescent="0.35">
      <c r="A105" s="19" t="str">
        <f>+[4]CubeValue!B111</f>
        <v>Innbyrðis fjármálastarfsemi / Captive financial institutions and money lenders</v>
      </c>
      <c r="B105" s="15" vm="2186">
        <f>+[4]CubeValue!F111</f>
        <v>6018.0698920000004</v>
      </c>
      <c r="C105" s="15" vm="753">
        <f>+[4]CubeValue!G111</f>
        <v>6018.0698920000004</v>
      </c>
      <c r="D105" s="15" vm="2190">
        <f>+[4]CubeValue!H111</f>
        <v>12972.062095000001</v>
      </c>
      <c r="E105" s="16"/>
      <c r="F105" s="15">
        <f>+[4]CubeValue!E111-[4]CubeValue!D111</f>
        <v>570.80272530000184</v>
      </c>
      <c r="G105" s="15">
        <f>+[4]CubeValue!H111-[4]CubeValue!G111</f>
        <v>6953.9922030000007</v>
      </c>
      <c r="H105" s="16"/>
      <c r="I105" s="15">
        <f>+[4]CubeValue!E111-[4]CubeValue!C111</f>
        <v>-2835.310046300001</v>
      </c>
      <c r="J105" s="15">
        <f>+[4]CubeValue!H111-[4]CubeValue!E111</f>
        <v>-1573.3892526999989</v>
      </c>
    </row>
    <row r="106" spans="1:10" x14ac:dyDescent="0.35">
      <c r="A106" s="19" t="str">
        <f>+[4]CubeValue!B112</f>
        <v>Vátryggingarfélög / Insurance companies</v>
      </c>
      <c r="B106" s="15" vm="754">
        <f>+[4]CubeValue!F112</f>
        <v>3176.370786</v>
      </c>
      <c r="C106" s="15" vm="2274">
        <f>+[4]CubeValue!G112</f>
        <v>3176.370786</v>
      </c>
      <c r="D106" s="15" vm="2114">
        <f>+[4]CubeValue!H112</f>
        <v>3671.8221769999996</v>
      </c>
      <c r="E106" s="16"/>
      <c r="F106" s="15">
        <f>+[4]CubeValue!E112-[4]CubeValue!D112</f>
        <v>1002.5701810000005</v>
      </c>
      <c r="G106" s="15">
        <f>+[4]CubeValue!H112-[4]CubeValue!G112</f>
        <v>495.4513909999996</v>
      </c>
      <c r="H106" s="16"/>
      <c r="I106" s="15">
        <f>+[4]CubeValue!E112-[4]CubeValue!C112</f>
        <v>-79.483169999999973</v>
      </c>
      <c r="J106" s="15">
        <f>+[4]CubeValue!H112-[4]CubeValue!E112</f>
        <v>398.47594499999968</v>
      </c>
    </row>
    <row r="107" spans="1:10" x14ac:dyDescent="0.35">
      <c r="A107" s="18" t="str">
        <f>+[4]CubeValue!B113</f>
        <v>Félagasamtök sem þjóna heimilum / Non-profit institutions serving households (NPISH)</v>
      </c>
      <c r="B107" s="15">
        <f>+[4]CubeValue!F113</f>
        <v>0</v>
      </c>
      <c r="C107" s="15">
        <f>+[4]CubeValue!G113</f>
        <v>0</v>
      </c>
      <c r="D107" s="15">
        <f>+[4]CubeValue!H113</f>
        <v>0</v>
      </c>
      <c r="E107" s="16"/>
      <c r="F107" s="15">
        <f>+[4]CubeValue!E113-[4]CubeValue!D113</f>
        <v>0</v>
      </c>
      <c r="G107" s="15">
        <f>+[4]CubeValue!H113-[4]CubeValue!G113</f>
        <v>0</v>
      </c>
      <c r="H107" s="16"/>
      <c r="I107" s="15">
        <f>+[4]CubeValue!E113-[4]CubeValue!C113</f>
        <v>0</v>
      </c>
      <c r="J107" s="15">
        <f>+[4]CubeValue!H113-[4]CubeValue!E113</f>
        <v>0</v>
      </c>
    </row>
    <row r="108" spans="1:10" x14ac:dyDescent="0.35">
      <c r="A108" s="20" t="str">
        <f>+[4]CubeValue!B114</f>
        <v>Erlendir aðilar / Non-residents</v>
      </c>
      <c r="B108" s="15" vm="759">
        <f>+[4]CubeValue!F114</f>
        <v>33096.675207619999</v>
      </c>
      <c r="C108" s="15" vm="757">
        <f>+[4]CubeValue!G114</f>
        <v>33096.675207619999</v>
      </c>
      <c r="D108" s="15" vm="2132">
        <f>+[4]CubeValue!H114</f>
        <v>52041.3658621</v>
      </c>
      <c r="E108" s="16"/>
      <c r="F108" s="15">
        <f>+[4]CubeValue!E114-[4]CubeValue!D114</f>
        <v>4247.14797369999</v>
      </c>
      <c r="G108" s="15">
        <f>+[4]CubeValue!H114-[4]CubeValue!G114</f>
        <v>18944.69065448</v>
      </c>
      <c r="H108" s="16"/>
      <c r="I108" s="15">
        <f>+[4]CubeValue!E114-[4]CubeValue!C114</f>
        <v>6556.9428135999915</v>
      </c>
      <c r="J108" s="15">
        <f>+[4]CubeValue!H114-[4]CubeValue!E114</f>
        <v>28215.334071800007</v>
      </c>
    </row>
    <row r="109" spans="1:10" x14ac:dyDescent="0.35">
      <c r="A109" s="12" t="str">
        <f>+[4]CubeValue!B115</f>
        <v>Hlutdeildarskírteini /investment fund units</v>
      </c>
      <c r="B109" s="29" vm="756">
        <f>+[4]CubeValue!F115</f>
        <v>35100.582071000004</v>
      </c>
      <c r="C109" s="29" vm="756">
        <f>+[4]CubeValue!G115</f>
        <v>35100.582071000004</v>
      </c>
      <c r="D109" s="29" vm="2188">
        <f>+[4]CubeValue!H115</f>
        <v>33970.260072999998</v>
      </c>
      <c r="E109" s="30"/>
      <c r="F109" s="29">
        <f>+[4]CubeValue!E115-[4]CubeValue!D115</f>
        <v>1549.5660255000039</v>
      </c>
      <c r="G109" s="29">
        <f>+[4]CubeValue!H115-[4]CubeValue!G115</f>
        <v>-1130.3219980000067</v>
      </c>
      <c r="H109" s="30"/>
      <c r="I109" s="29">
        <f>+[4]CubeValue!E115-[4]CubeValue!C115</f>
        <v>-292.9175533000016</v>
      </c>
      <c r="J109" s="29">
        <f>+[4]CubeValue!H115-[4]CubeValue!E115</f>
        <v>7824.874065699998</v>
      </c>
    </row>
    <row r="110" spans="1:10" x14ac:dyDescent="0.35">
      <c r="A110" s="20" t="str">
        <f>+[4]CubeValue!B116</f>
        <v>Innlendir aðilar /Residents</v>
      </c>
      <c r="B110" s="15" vm="757">
        <f>+[4]CubeValue!F116</f>
        <v>19996.147856000003</v>
      </c>
      <c r="C110" s="15" vm="2271">
        <f>+[4]CubeValue!G116</f>
        <v>19996.147856000003</v>
      </c>
      <c r="D110" s="15" vm="2272">
        <f>+[4]CubeValue!H116</f>
        <v>24391.544648999999</v>
      </c>
      <c r="E110" s="16"/>
      <c r="F110" s="15">
        <f>+[4]CubeValue!E116-[4]CubeValue!D116</f>
        <v>715.47874650000267</v>
      </c>
      <c r="G110" s="15">
        <f>+[4]CubeValue!H116-[4]CubeValue!G116</f>
        <v>4395.3967929999963</v>
      </c>
      <c r="H110" s="16"/>
      <c r="I110" s="15">
        <f>+[4]CubeValue!E116-[4]CubeValue!C116</f>
        <v>-421.58634729999903</v>
      </c>
      <c r="J110" s="15">
        <f>+[4]CubeValue!H116-[4]CubeValue!E116</f>
        <v>14692.598226699998</v>
      </c>
    </row>
    <row r="111" spans="1:10" x14ac:dyDescent="0.35">
      <c r="A111" s="19" t="str">
        <f>+[4]CubeValue!B117</f>
        <v>Peningamarkaðssjóðir / Money market funds (MMF)</v>
      </c>
      <c r="B111" s="15">
        <f>+[4]CubeValue!F117</f>
        <v>0</v>
      </c>
      <c r="C111" s="15">
        <f>+[4]CubeValue!G117</f>
        <v>0</v>
      </c>
      <c r="D111" s="15">
        <f>+[4]CubeValue!H117</f>
        <v>0</v>
      </c>
      <c r="E111" s="16"/>
      <c r="F111" s="15">
        <f>+[4]CubeValue!E117-[4]CubeValue!D117</f>
        <v>-54.237000000000002</v>
      </c>
      <c r="G111" s="15">
        <f>+[4]CubeValue!H117-[4]CubeValue!G117</f>
        <v>0</v>
      </c>
      <c r="H111" s="16"/>
      <c r="I111" s="15">
        <f>+[4]CubeValue!E117-[4]CubeValue!C117</f>
        <v>-82.869</v>
      </c>
      <c r="J111" s="15">
        <f>+[4]CubeValue!H117-[4]CubeValue!E117</f>
        <v>-50.96</v>
      </c>
    </row>
    <row r="112" spans="1:10" x14ac:dyDescent="0.35">
      <c r="A112" s="19" t="str">
        <f>+[4]CubeValue!B118</f>
        <v>Aðrir verðbréfa- og fjárfestingarsjóðir / Other mutual and investment funds (other than MMF)</v>
      </c>
      <c r="B112" s="15" vm="790">
        <f>+[4]CubeValue!F118</f>
        <v>19996.147856000003</v>
      </c>
      <c r="C112" s="15" vm="2258">
        <f>+[4]CubeValue!G118</f>
        <v>19996.147856000003</v>
      </c>
      <c r="D112" s="15" vm="2217">
        <f>+[4]CubeValue!H118</f>
        <v>24391.544648999999</v>
      </c>
      <c r="E112" s="16"/>
      <c r="F112" s="15">
        <f>+[4]CubeValue!E118-[4]CubeValue!D118</f>
        <v>769.71574650000366</v>
      </c>
      <c r="G112" s="15">
        <f>+[4]CubeValue!H118-[4]CubeValue!G118</f>
        <v>4395.3967929999963</v>
      </c>
      <c r="H112" s="16"/>
      <c r="I112" s="15">
        <f>+[4]CubeValue!E118-[4]CubeValue!C118</f>
        <v>-338.71734729999844</v>
      </c>
      <c r="J112" s="15">
        <f>+[4]CubeValue!H118-[4]CubeValue!E118</f>
        <v>14743.558226699997</v>
      </c>
    </row>
    <row r="113" spans="1:10" x14ac:dyDescent="0.35">
      <c r="A113" s="20" t="str">
        <f>+[4]CubeValue!B119</f>
        <v>Erlendir aðilar / Non-residents</v>
      </c>
      <c r="B113" s="15" vm="2185">
        <f>+[4]CubeValue!F119</f>
        <v>15104.434214999999</v>
      </c>
      <c r="C113" s="15" vm="2214">
        <f>+[4]CubeValue!G119</f>
        <v>15104.434214999999</v>
      </c>
      <c r="D113" s="15" vm="2119">
        <f>+[4]CubeValue!H119</f>
        <v>9578.715424</v>
      </c>
      <c r="E113" s="16"/>
      <c r="F113" s="15">
        <f>+[4]CubeValue!E119-[4]CubeValue!D119</f>
        <v>834.0872789999994</v>
      </c>
      <c r="G113" s="15">
        <f>+[4]CubeValue!H119-[4]CubeValue!G119</f>
        <v>-5525.7187909999993</v>
      </c>
      <c r="H113" s="16"/>
      <c r="I113" s="15">
        <f>+[4]CubeValue!E119-[4]CubeValue!C119</f>
        <v>128.66879400000107</v>
      </c>
      <c r="J113" s="15">
        <f>+[4]CubeValue!H119-[4]CubeValue!E119</f>
        <v>-6867.7241610000001</v>
      </c>
    </row>
    <row r="114" spans="1:10" x14ac:dyDescent="0.35">
      <c r="A114" s="19" t="str">
        <f>+[4]CubeValue!B120</f>
        <v>Peningamarkaðssjóðir / Money market funds (MMF)</v>
      </c>
      <c r="B114" s="15">
        <f>+[4]CubeValue!F120</f>
        <v>0</v>
      </c>
      <c r="C114" s="15">
        <f>+[4]CubeValue!G120</f>
        <v>0</v>
      </c>
      <c r="D114" s="15">
        <f>+[4]CubeValue!H120</f>
        <v>0</v>
      </c>
      <c r="E114" s="16"/>
      <c r="F114" s="15">
        <f>+[4]CubeValue!E120-[4]CubeValue!D120</f>
        <v>156.84499100000005</v>
      </c>
      <c r="G114" s="15">
        <f>+[4]CubeValue!H120-[4]CubeValue!G120</f>
        <v>0</v>
      </c>
      <c r="H114" s="16"/>
      <c r="I114" s="15">
        <f>+[4]CubeValue!E120-[4]CubeValue!C120</f>
        <v>344.79934200000014</v>
      </c>
      <c r="J114" s="15">
        <f>+[4]CubeValue!H120-[4]CubeValue!E120</f>
        <v>-1039.6691820000001</v>
      </c>
    </row>
    <row r="115" spans="1:10" x14ac:dyDescent="0.35">
      <c r="A115" s="19" t="str">
        <f>+[4]CubeValue!B121</f>
        <v>Aðrir verðbréfa- og fjárfestingarsjóðir / Other mutual and investment funds (other than MMF)</v>
      </c>
      <c r="B115" s="15" vm="754">
        <f>+[4]CubeValue!F121</f>
        <v>15104.434214999999</v>
      </c>
      <c r="C115" s="15" vm="2246">
        <f>+[4]CubeValue!G121</f>
        <v>15104.434214999999</v>
      </c>
      <c r="D115" s="15" vm="2267">
        <f>+[4]CubeValue!H121</f>
        <v>9578.715424</v>
      </c>
      <c r="E115" s="16"/>
      <c r="F115" s="15">
        <f>+[4]CubeValue!E121-[4]CubeValue!D121</f>
        <v>677.24228799999946</v>
      </c>
      <c r="G115" s="15">
        <f>+[4]CubeValue!H121-[4]CubeValue!G121</f>
        <v>-5525.7187909999993</v>
      </c>
      <c r="H115" s="16"/>
      <c r="I115" s="15">
        <f>+[4]CubeValue!E121-[4]CubeValue!C121</f>
        <v>-216.13054799999918</v>
      </c>
      <c r="J115" s="15">
        <f>+[4]CubeValue!H121-[4]CubeValue!E121</f>
        <v>-5828.0549790000005</v>
      </c>
    </row>
    <row r="116" spans="1:10" x14ac:dyDescent="0.35">
      <c r="A116" s="11" t="str">
        <f>+[4]CubeValue!B122</f>
        <v>Afleiðusamningar og kaupréttir</v>
      </c>
      <c r="B116" s="29" vm="761">
        <f>+[4]CubeValue!F122</f>
        <v>654.90529865677354</v>
      </c>
      <c r="C116" s="29" vm="761">
        <f>+[4]CubeValue!G122</f>
        <v>654.90529865677354</v>
      </c>
      <c r="D116" s="29" vm="2121">
        <f>+[4]CubeValue!H122</f>
        <v>820.08593457738266</v>
      </c>
      <c r="E116" s="30"/>
      <c r="F116" s="29">
        <f>+[4]CubeValue!E122-[4]CubeValue!D122</f>
        <v>-53.553022000000055</v>
      </c>
      <c r="G116" s="29">
        <f>+[4]CubeValue!H122-[4]CubeValue!G122</f>
        <v>165.18063592060912</v>
      </c>
      <c r="H116" s="30"/>
      <c r="I116" s="29">
        <f>+[4]CubeValue!E122-[4]CubeValue!C122</f>
        <v>269.70894299999998</v>
      </c>
      <c r="J116" s="29">
        <f>+[4]CubeValue!H122-[4]CubeValue!E122</f>
        <v>420.27201957738271</v>
      </c>
    </row>
    <row r="117" spans="1:10" x14ac:dyDescent="0.35">
      <c r="A117" s="12" t="str">
        <f>+[4]CubeValue!B123</f>
        <v>Valréttir / Options</v>
      </c>
      <c r="B117" s="29" vm="762">
        <f>+[4]CubeValue!F123</f>
        <v>3.9999999999999998E-6</v>
      </c>
      <c r="C117" s="29" vm="762">
        <f>+[4]CubeValue!G123</f>
        <v>3.9999999999999998E-6</v>
      </c>
      <c r="D117" s="29" vm="2187">
        <f>+[4]CubeValue!H123</f>
        <v>3.9999999999999998E-6</v>
      </c>
      <c r="E117" s="30"/>
      <c r="F117" s="29">
        <f>+[4]CubeValue!E123-[4]CubeValue!D123</f>
        <v>-9.2E-5</v>
      </c>
      <c r="G117" s="29">
        <f>+[4]CubeValue!H123-[4]CubeValue!G123</f>
        <v>0</v>
      </c>
      <c r="H117" s="30"/>
      <c r="I117" s="29">
        <f>+[4]CubeValue!E123-[4]CubeValue!C123</f>
        <v>-2.3790859999999996</v>
      </c>
      <c r="J117" s="29">
        <f>+[4]CubeValue!H123-[4]CubeValue!E123</f>
        <v>3.9999999999999998E-6</v>
      </c>
    </row>
    <row r="118" spans="1:10" x14ac:dyDescent="0.35">
      <c r="A118" s="20" t="str">
        <f>+[4]CubeValue!B124</f>
        <v>Innlendir aðilar /Residents</v>
      </c>
      <c r="B118" s="15" vm="757">
        <f>+[4]CubeValue!F124</f>
        <v>3.9999999999999998E-6</v>
      </c>
      <c r="C118" s="15" vm="2266">
        <f>+[4]CubeValue!G124</f>
        <v>3.9999999999999998E-6</v>
      </c>
      <c r="D118" s="15" vm="2219">
        <f>+[4]CubeValue!H124</f>
        <v>3.9999999999999998E-6</v>
      </c>
      <c r="E118" s="16"/>
      <c r="F118" s="15">
        <f>+[4]CubeValue!E124-[4]CubeValue!D124</f>
        <v>-9.2E-5</v>
      </c>
      <c r="G118" s="15">
        <f>+[4]CubeValue!H124-[4]CubeValue!G124</f>
        <v>0</v>
      </c>
      <c r="H118" s="16"/>
      <c r="I118" s="15">
        <f>+[4]CubeValue!E124-[4]CubeValue!C124</f>
        <v>-2.3790859999999996</v>
      </c>
      <c r="J118" s="15">
        <f>+[4]CubeValue!H124-[4]CubeValue!E124</f>
        <v>3.9999999999999998E-6</v>
      </c>
    </row>
    <row r="119" spans="1:10" x14ac:dyDescent="0.35">
      <c r="A119" s="18" t="str">
        <f>+[4]CubeValue!B125</f>
        <v>Atvinnufyrirtæki / Non-financial companies</v>
      </c>
      <c r="B119" s="15">
        <f>+[4]CubeValue!F125</f>
        <v>0</v>
      </c>
      <c r="C119" s="15">
        <f>+[4]CubeValue!G125</f>
        <v>0</v>
      </c>
      <c r="D119" s="15">
        <f>+[4]CubeValue!H125</f>
        <v>0</v>
      </c>
      <c r="E119" s="16"/>
      <c r="F119" s="15">
        <f>+[4]CubeValue!E125-[4]CubeValue!D125</f>
        <v>0</v>
      </c>
      <c r="G119" s="15">
        <f>+[4]CubeValue!H125-[4]CubeValue!G125</f>
        <v>0</v>
      </c>
      <c r="H119" s="16"/>
      <c r="I119" s="15">
        <f>+[4]CubeValue!E125-[4]CubeValue!C125</f>
        <v>0</v>
      </c>
      <c r="J119" s="15">
        <f>+[4]CubeValue!H125-[4]CubeValue!E125</f>
        <v>0</v>
      </c>
    </row>
    <row r="120" spans="1:10" x14ac:dyDescent="0.35">
      <c r="A120" s="18" t="str">
        <f>+[4]CubeValue!B126</f>
        <v>Fjármálageiri / Financial companies</v>
      </c>
      <c r="B120" s="15" vm="764">
        <f>+[4]CubeValue!F126</f>
        <v>3.9999999999999998E-6</v>
      </c>
      <c r="C120" s="15" vm="764">
        <f>+[4]CubeValue!G126</f>
        <v>3.9999999999999998E-6</v>
      </c>
      <c r="D120" s="15" vm="2212">
        <f>+[4]CubeValue!H126</f>
        <v>3.9999999999999998E-6</v>
      </c>
      <c r="E120" s="16"/>
      <c r="F120" s="15">
        <f>+[4]CubeValue!E126-[4]CubeValue!D126</f>
        <v>-9.2E-5</v>
      </c>
      <c r="G120" s="15">
        <f>+[4]CubeValue!H126-[4]CubeValue!G126</f>
        <v>0</v>
      </c>
      <c r="H120" s="16"/>
      <c r="I120" s="15">
        <f>+[4]CubeValue!E126-[4]CubeValue!C126</f>
        <v>-2.3790859999999996</v>
      </c>
      <c r="J120" s="15">
        <f>+[4]CubeValue!H126-[4]CubeValue!E126</f>
        <v>3.9999999999999998E-6</v>
      </c>
    </row>
    <row r="121" spans="1:10" x14ac:dyDescent="0.35">
      <c r="A121" s="19" t="str">
        <f>+[4]CubeValue!B127</f>
        <v>Innlánsstofnanir / Deposit money banks</v>
      </c>
      <c r="B121" s="15" vm="765">
        <f>+[4]CubeValue!F127</f>
        <v>3.9999999999999998E-6</v>
      </c>
      <c r="C121" s="15" vm="2211">
        <f>+[4]CubeValue!G127</f>
        <v>3.9999999999999998E-6</v>
      </c>
      <c r="D121" s="15" vm="2130">
        <f>+[4]CubeValue!H127</f>
        <v>3.9999999999999998E-6</v>
      </c>
      <c r="E121" s="16"/>
      <c r="F121" s="15">
        <f>+[4]CubeValue!E127-[4]CubeValue!D127</f>
        <v>-9.2E-5</v>
      </c>
      <c r="G121" s="15">
        <f>+[4]CubeValue!H127-[4]CubeValue!G127</f>
        <v>0</v>
      </c>
      <c r="H121" s="16"/>
      <c r="I121" s="15">
        <f>+[4]CubeValue!E127-[4]CubeValue!C127</f>
        <v>-2.3790859999999996</v>
      </c>
      <c r="J121" s="15">
        <f>+[4]CubeValue!H127-[4]CubeValue!E127</f>
        <v>3.9999999999999998E-6</v>
      </c>
    </row>
    <row r="122" spans="1:10" x14ac:dyDescent="0.35">
      <c r="A122" s="19" t="str">
        <f>+[4]CubeValue!B128</f>
        <v>Innlánsstofnanir í slitameðferð / Deposit money banks in winding-up proceedings</v>
      </c>
      <c r="B122" s="15">
        <f>+[4]CubeValue!F128</f>
        <v>0</v>
      </c>
      <c r="C122" s="15">
        <f>+[4]CubeValue!G128</f>
        <v>0</v>
      </c>
      <c r="D122" s="15">
        <f>+[4]CubeValue!H128</f>
        <v>0</v>
      </c>
      <c r="E122" s="16"/>
      <c r="F122" s="15">
        <f>+[4]CubeValue!E128-[4]CubeValue!D128</f>
        <v>0</v>
      </c>
      <c r="G122" s="15">
        <f>+[4]CubeValue!H128-[4]CubeValue!G128</f>
        <v>0</v>
      </c>
      <c r="H122" s="16"/>
      <c r="I122" s="15">
        <f>+[4]CubeValue!E128-[4]CubeValue!C128</f>
        <v>0</v>
      </c>
      <c r="J122" s="15">
        <f>+[4]CubeValue!H128-[4]CubeValue!E128</f>
        <v>0</v>
      </c>
    </row>
    <row r="123" spans="1:10" x14ac:dyDescent="0.35">
      <c r="A123" s="19" t="str">
        <f>+[4]CubeValue!B129</f>
        <v>Peningamarkaðssjóðir / Money market funds (MMF)</v>
      </c>
      <c r="B123" s="15">
        <f>+[4]CubeValue!F129</f>
        <v>0</v>
      </c>
      <c r="C123" s="15">
        <f>+[4]CubeValue!G129</f>
        <v>0</v>
      </c>
      <c r="D123" s="15">
        <f>+[4]CubeValue!H129</f>
        <v>0</v>
      </c>
      <c r="E123" s="16"/>
      <c r="F123" s="15">
        <f>+[4]CubeValue!E129-[4]CubeValue!D129</f>
        <v>0</v>
      </c>
      <c r="G123" s="15">
        <f>+[4]CubeValue!H129-[4]CubeValue!G129</f>
        <v>0</v>
      </c>
      <c r="H123" s="16"/>
      <c r="I123" s="15">
        <f>+[4]CubeValue!E129-[4]CubeValue!C129</f>
        <v>0</v>
      </c>
      <c r="J123" s="15">
        <f>+[4]CubeValue!H129-[4]CubeValue!E129</f>
        <v>0</v>
      </c>
    </row>
    <row r="124" spans="1:10" x14ac:dyDescent="0.35">
      <c r="A124" s="19" t="str">
        <f>+[4]CubeValue!B130</f>
        <v>Aðrir verðbréfa- og fjárfestingarsjóðir / Other mutual and investment funds (other than MMF)</v>
      </c>
      <c r="B124" s="15">
        <f>+[4]CubeValue!F130</f>
        <v>0</v>
      </c>
      <c r="C124" s="15">
        <f>+[4]CubeValue!G130</f>
        <v>0</v>
      </c>
      <c r="D124" s="15">
        <f>+[4]CubeValue!H130</f>
        <v>0</v>
      </c>
      <c r="E124" s="16"/>
      <c r="F124" s="15">
        <f>+[4]CubeValue!E130-[4]CubeValue!D130</f>
        <v>0</v>
      </c>
      <c r="G124" s="15">
        <f>+[4]CubeValue!H130-[4]CubeValue!G130</f>
        <v>0</v>
      </c>
      <c r="H124" s="16"/>
      <c r="I124" s="15">
        <f>+[4]CubeValue!E130-[4]CubeValue!C130</f>
        <v>0</v>
      </c>
      <c r="J124" s="15">
        <f>+[4]CubeValue!H130-[4]CubeValue!E130</f>
        <v>0</v>
      </c>
    </row>
    <row r="125" spans="1:10" x14ac:dyDescent="0.35">
      <c r="A125" s="19" t="str">
        <f>+[4]CubeValue!B131</f>
        <v>Önnur fjármálafyrirtæki / Other financial intermediaries</v>
      </c>
      <c r="B125" s="15">
        <f>+[4]CubeValue!F131</f>
        <v>0</v>
      </c>
      <c r="C125" s="15">
        <f>+[4]CubeValue!G131</f>
        <v>0</v>
      </c>
      <c r="D125" s="15">
        <f>+[4]CubeValue!H131</f>
        <v>0</v>
      </c>
      <c r="E125" s="16"/>
      <c r="F125" s="15">
        <f>+[4]CubeValue!E131-[4]CubeValue!D131</f>
        <v>0</v>
      </c>
      <c r="G125" s="15">
        <f>+[4]CubeValue!H131-[4]CubeValue!G131</f>
        <v>0</v>
      </c>
      <c r="H125" s="16"/>
      <c r="I125" s="15">
        <f>+[4]CubeValue!E131-[4]CubeValue!C131</f>
        <v>0</v>
      </c>
      <c r="J125" s="15">
        <f>+[4]CubeValue!H131-[4]CubeValue!E131</f>
        <v>0</v>
      </c>
    </row>
    <row r="126" spans="1:10" x14ac:dyDescent="0.35">
      <c r="A126" s="19" t="str">
        <f>+[4]CubeValue!B132</f>
        <v>Önnur fjármálafyrirtæki í slitameðferð / Other financial intermediaries in winding-up proceedings</v>
      </c>
      <c r="B126" s="15">
        <f>+[4]CubeValue!F132</f>
        <v>0</v>
      </c>
      <c r="C126" s="15">
        <f>+[4]CubeValue!G132</f>
        <v>0</v>
      </c>
      <c r="D126" s="15">
        <f>+[4]CubeValue!H132</f>
        <v>0</v>
      </c>
      <c r="E126" s="16"/>
      <c r="F126" s="15">
        <f>+[4]CubeValue!E132-[4]CubeValue!D132</f>
        <v>0</v>
      </c>
      <c r="G126" s="15">
        <f>+[4]CubeValue!H132-[4]CubeValue!G132</f>
        <v>0</v>
      </c>
      <c r="H126" s="16"/>
      <c r="I126" s="15">
        <f>+[4]CubeValue!E132-[4]CubeValue!C132</f>
        <v>0</v>
      </c>
      <c r="J126" s="15">
        <f>+[4]CubeValue!H132-[4]CubeValue!E132</f>
        <v>0</v>
      </c>
    </row>
    <row r="127" spans="1:10" x14ac:dyDescent="0.35">
      <c r="A127" s="19" t="str">
        <f>+[4]CubeValue!B133</f>
        <v>Fjármálaleg hliðarstarfsemi / Financial auxiliaries</v>
      </c>
      <c r="B127" s="15">
        <f>+[4]CubeValue!F133</f>
        <v>0</v>
      </c>
      <c r="C127" s="15">
        <f>+[4]CubeValue!G133</f>
        <v>0</v>
      </c>
      <c r="D127" s="15">
        <f>+[4]CubeValue!H133</f>
        <v>0</v>
      </c>
      <c r="E127" s="16"/>
      <c r="F127" s="15">
        <f>+[4]CubeValue!E133-[4]CubeValue!D133</f>
        <v>0</v>
      </c>
      <c r="G127" s="15">
        <f>+[4]CubeValue!H133-[4]CubeValue!G133</f>
        <v>0</v>
      </c>
      <c r="H127" s="16"/>
      <c r="I127" s="15">
        <f>+[4]CubeValue!E133-[4]CubeValue!C133</f>
        <v>0</v>
      </c>
      <c r="J127" s="15">
        <f>+[4]CubeValue!H133-[4]CubeValue!E133</f>
        <v>0</v>
      </c>
    </row>
    <row r="128" spans="1:10" x14ac:dyDescent="0.35">
      <c r="A128" s="19" t="str">
        <f>+[4]CubeValue!B134</f>
        <v>Innbyrðis fjármálastarfsemi / Captive financial institutions and money lenders</v>
      </c>
      <c r="B128" s="15">
        <f>+[4]CubeValue!F134</f>
        <v>0</v>
      </c>
      <c r="C128" s="15">
        <f>+[4]CubeValue!G134</f>
        <v>0</v>
      </c>
      <c r="D128" s="15">
        <f>+[4]CubeValue!H134</f>
        <v>0</v>
      </c>
      <c r="E128" s="16"/>
      <c r="F128" s="15">
        <f>+[4]CubeValue!E134-[4]CubeValue!D134</f>
        <v>0</v>
      </c>
      <c r="G128" s="15">
        <f>+[4]CubeValue!H134-[4]CubeValue!G134</f>
        <v>0</v>
      </c>
      <c r="H128" s="16"/>
      <c r="I128" s="15">
        <f>+[4]CubeValue!E134-[4]CubeValue!C134</f>
        <v>0</v>
      </c>
      <c r="J128" s="15">
        <f>+[4]CubeValue!H134-[4]CubeValue!E134</f>
        <v>0</v>
      </c>
    </row>
    <row r="129" spans="1:10" x14ac:dyDescent="0.35">
      <c r="A129" s="19" t="str">
        <f>+[4]CubeValue!B135</f>
        <v>Vátryggingarfélög / Insurance companies</v>
      </c>
      <c r="B129" s="15">
        <f>+[4]CubeValue!F135</f>
        <v>0</v>
      </c>
      <c r="C129" s="15">
        <f>+[4]CubeValue!G135</f>
        <v>0</v>
      </c>
      <c r="D129" s="15">
        <f>+[4]CubeValue!H135</f>
        <v>0</v>
      </c>
      <c r="E129" s="16"/>
      <c r="F129" s="15">
        <f>+[4]CubeValue!E135-[4]CubeValue!D135</f>
        <v>0</v>
      </c>
      <c r="G129" s="15">
        <f>+[4]CubeValue!H135-[4]CubeValue!G135</f>
        <v>0</v>
      </c>
      <c r="H129" s="16"/>
      <c r="I129" s="15">
        <f>+[4]CubeValue!E135-[4]CubeValue!C135</f>
        <v>0</v>
      </c>
      <c r="J129" s="15">
        <f>+[4]CubeValue!H135-[4]CubeValue!E135</f>
        <v>0</v>
      </c>
    </row>
    <row r="130" spans="1:10" x14ac:dyDescent="0.35">
      <c r="A130" s="19" t="str">
        <f>+[4]CubeValue!B136</f>
        <v>Lífeyrissjóðir / Pension funds</v>
      </c>
      <c r="B130" s="15">
        <f>+[4]CubeValue!F136</f>
        <v>0</v>
      </c>
      <c r="C130" s="15">
        <f>+[4]CubeValue!G136</f>
        <v>0</v>
      </c>
      <c r="D130" s="15">
        <f>+[4]CubeValue!H136</f>
        <v>0</v>
      </c>
      <c r="E130" s="16"/>
      <c r="F130" s="15">
        <f>+[4]CubeValue!E136-[4]CubeValue!D136</f>
        <v>0</v>
      </c>
      <c r="G130" s="15">
        <f>+[4]CubeValue!H136-[4]CubeValue!G136</f>
        <v>0</v>
      </c>
      <c r="H130" s="16"/>
      <c r="I130" s="15">
        <f>+[4]CubeValue!E136-[4]CubeValue!C136</f>
        <v>0</v>
      </c>
      <c r="J130" s="15">
        <f>+[4]CubeValue!H136-[4]CubeValue!E136</f>
        <v>0</v>
      </c>
    </row>
    <row r="131" spans="1:10" x14ac:dyDescent="0.35">
      <c r="A131" s="18" t="str">
        <f>+[4]CubeValue!B137</f>
        <v>Hið opinbera / General government</v>
      </c>
      <c r="B131" s="15">
        <f>+[4]CubeValue!F137</f>
        <v>0</v>
      </c>
      <c r="C131" s="15">
        <f>+[4]CubeValue!G137</f>
        <v>0</v>
      </c>
      <c r="D131" s="15">
        <f>+[4]CubeValue!H137</f>
        <v>0</v>
      </c>
      <c r="E131" s="16"/>
      <c r="F131" s="15">
        <f>+[4]CubeValue!E137-[4]CubeValue!D137</f>
        <v>0</v>
      </c>
      <c r="G131" s="15">
        <f>+[4]CubeValue!H137-[4]CubeValue!G137</f>
        <v>0</v>
      </c>
      <c r="H131" s="16"/>
      <c r="I131" s="15">
        <f>+[4]CubeValue!E137-[4]CubeValue!C137</f>
        <v>0</v>
      </c>
      <c r="J131" s="15">
        <f>+[4]CubeValue!H137-[4]CubeValue!E137</f>
        <v>0</v>
      </c>
    </row>
    <row r="132" spans="1:10" x14ac:dyDescent="0.35">
      <c r="A132" s="19" t="str">
        <f>+[4]CubeValue!B138</f>
        <v>Ríkissjóður / Treasury and govt. Institutions</v>
      </c>
      <c r="B132" s="15">
        <f>+[4]CubeValue!F138</f>
        <v>0</v>
      </c>
      <c r="C132" s="15">
        <f>+[4]CubeValue!G138</f>
        <v>0</v>
      </c>
      <c r="D132" s="15">
        <f>+[4]CubeValue!H138</f>
        <v>0</v>
      </c>
      <c r="E132" s="16"/>
      <c r="F132" s="15">
        <f>+[4]CubeValue!E138-[4]CubeValue!D138</f>
        <v>0</v>
      </c>
      <c r="G132" s="15">
        <f>+[4]CubeValue!H138-[4]CubeValue!G138</f>
        <v>0</v>
      </c>
      <c r="H132" s="16"/>
      <c r="I132" s="15">
        <f>+[4]CubeValue!E138-[4]CubeValue!C138</f>
        <v>0</v>
      </c>
      <c r="J132" s="15">
        <f>+[4]CubeValue!H138-[4]CubeValue!E138</f>
        <v>0</v>
      </c>
    </row>
    <row r="133" spans="1:10" x14ac:dyDescent="0.35">
      <c r="A133" s="19" t="str">
        <f>+[4]CubeValue!B139</f>
        <v>Sveitarfélög / Municipalities</v>
      </c>
      <c r="B133" s="15">
        <f>+[4]CubeValue!F139</f>
        <v>0</v>
      </c>
      <c r="C133" s="15">
        <f>+[4]CubeValue!G139</f>
        <v>0</v>
      </c>
      <c r="D133" s="15">
        <f>+[4]CubeValue!H139</f>
        <v>0</v>
      </c>
      <c r="E133" s="16"/>
      <c r="F133" s="15">
        <f>+[4]CubeValue!E139-[4]CubeValue!D139</f>
        <v>0</v>
      </c>
      <c r="G133" s="15">
        <f>+[4]CubeValue!H139-[4]CubeValue!G139</f>
        <v>0</v>
      </c>
      <c r="H133" s="16"/>
      <c r="I133" s="15">
        <f>+[4]CubeValue!E139-[4]CubeValue!C139</f>
        <v>0</v>
      </c>
      <c r="J133" s="15">
        <f>+[4]CubeValue!H139-[4]CubeValue!E139</f>
        <v>0</v>
      </c>
    </row>
    <row r="134" spans="1:10" x14ac:dyDescent="0.35">
      <c r="A134" s="18" t="str">
        <f>+[4]CubeValue!B140</f>
        <v>Heimili / Households</v>
      </c>
      <c r="B134" s="15">
        <f>+[4]CubeValue!F140</f>
        <v>0</v>
      </c>
      <c r="C134" s="15">
        <f>+[4]CubeValue!G140</f>
        <v>0</v>
      </c>
      <c r="D134" s="15">
        <f>+[4]CubeValue!H140</f>
        <v>0</v>
      </c>
      <c r="E134" s="16"/>
      <c r="F134" s="15">
        <f>+[4]CubeValue!E140-[4]CubeValue!D140</f>
        <v>0</v>
      </c>
      <c r="G134" s="15">
        <f>+[4]CubeValue!H140-[4]CubeValue!G140</f>
        <v>0</v>
      </c>
      <c r="H134" s="16"/>
      <c r="I134" s="15">
        <f>+[4]CubeValue!E140-[4]CubeValue!C140</f>
        <v>0</v>
      </c>
      <c r="J134" s="15">
        <f>+[4]CubeValue!H140-[4]CubeValue!E140</f>
        <v>0</v>
      </c>
    </row>
    <row r="135" spans="1:10" x14ac:dyDescent="0.35">
      <c r="A135" s="18" t="str">
        <f>+[4]CubeValue!B141</f>
        <v>Félagasamtök sem þjóna heimilum / Non-profit institutions serving households (NPISH)</v>
      </c>
      <c r="B135" s="15">
        <f>+[4]CubeValue!F141</f>
        <v>0</v>
      </c>
      <c r="C135" s="15">
        <f>+[4]CubeValue!G141</f>
        <v>0</v>
      </c>
      <c r="D135" s="15">
        <f>+[4]CubeValue!H141</f>
        <v>0</v>
      </c>
      <c r="E135" s="16"/>
      <c r="F135" s="15">
        <f>+[4]CubeValue!E141-[4]CubeValue!D141</f>
        <v>0</v>
      </c>
      <c r="G135" s="15">
        <f>+[4]CubeValue!H141-[4]CubeValue!G141</f>
        <v>0</v>
      </c>
      <c r="H135" s="16"/>
      <c r="I135" s="15">
        <f>+[4]CubeValue!E141-[4]CubeValue!C141</f>
        <v>0</v>
      </c>
      <c r="J135" s="15">
        <f>+[4]CubeValue!H141-[4]CubeValue!E141</f>
        <v>0</v>
      </c>
    </row>
    <row r="136" spans="1:10" x14ac:dyDescent="0.35">
      <c r="A136" s="20" t="str">
        <f>+[4]CubeValue!B142</f>
        <v>Erlendir aðilar / Non-residents</v>
      </c>
      <c r="B136" s="15" vm="769">
        <f>+[4]CubeValue!F142</f>
        <v>0</v>
      </c>
      <c r="C136" s="15" vm="792">
        <f>+[4]CubeValue!G142</f>
        <v>0</v>
      </c>
      <c r="D136" s="15" vm="2209">
        <f>+[4]CubeValue!H142</f>
        <v>0</v>
      </c>
      <c r="E136" s="16"/>
      <c r="F136" s="15">
        <f>+[4]CubeValue!E142-[4]CubeValue!D142</f>
        <v>0</v>
      </c>
      <c r="G136" s="15">
        <f>+[4]CubeValue!H142-[4]CubeValue!G142</f>
        <v>0</v>
      </c>
      <c r="H136" s="16"/>
      <c r="I136" s="15">
        <f>+[4]CubeValue!E142-[4]CubeValue!C142</f>
        <v>0</v>
      </c>
      <c r="J136" s="15">
        <f>+[4]CubeValue!H142-[4]CubeValue!E142</f>
        <v>0</v>
      </c>
    </row>
    <row r="137" spans="1:10" x14ac:dyDescent="0.35">
      <c r="A137" s="12" t="str">
        <f>+[4]CubeValue!B143</f>
        <v>Framvirkir samningar / Forward contracts</v>
      </c>
      <c r="B137" s="29" vm="767">
        <f>+[4]CubeValue!F143</f>
        <v>456.4299716567736</v>
      </c>
      <c r="C137" s="29" vm="767">
        <f>+[4]CubeValue!G143</f>
        <v>456.4299716567736</v>
      </c>
      <c r="D137" s="29" vm="2127">
        <f>+[4]CubeValue!H143</f>
        <v>480.15281857738285</v>
      </c>
      <c r="E137" s="30"/>
      <c r="F137" s="29">
        <f>+[4]CubeValue!E143-[4]CubeValue!D143</f>
        <v>-72.597000000000037</v>
      </c>
      <c r="G137" s="29">
        <f>+[4]CubeValue!H143-[4]CubeValue!G143</f>
        <v>23.722846920609243</v>
      </c>
      <c r="H137" s="30"/>
      <c r="I137" s="29">
        <f>+[4]CubeValue!E143-[4]CubeValue!C143</f>
        <v>184.86099999999999</v>
      </c>
      <c r="J137" s="29">
        <f>+[4]CubeValue!H143-[4]CubeValue!E143</f>
        <v>171.44781857738286</v>
      </c>
    </row>
    <row r="138" spans="1:10" x14ac:dyDescent="0.35">
      <c r="A138" s="20" t="str">
        <f>+[4]CubeValue!B144</f>
        <v>Innlendir aðilar /Residents</v>
      </c>
      <c r="B138" s="15" vm="772">
        <f>+[4]CubeValue!F144</f>
        <v>456.4299716567736</v>
      </c>
      <c r="C138" s="15" vm="2264">
        <f>+[4]CubeValue!G144</f>
        <v>456.4299716567736</v>
      </c>
      <c r="D138" s="15" vm="2280">
        <f>+[4]CubeValue!H144</f>
        <v>480.15281857738285</v>
      </c>
      <c r="E138" s="16"/>
      <c r="F138" s="15">
        <f>+[4]CubeValue!E144-[4]CubeValue!D144</f>
        <v>-72.597000000000037</v>
      </c>
      <c r="G138" s="15">
        <f>+[4]CubeValue!H144-[4]CubeValue!G144</f>
        <v>23.722846920609243</v>
      </c>
      <c r="H138" s="16"/>
      <c r="I138" s="15">
        <f>+[4]CubeValue!E144-[4]CubeValue!C144</f>
        <v>184.86099999999999</v>
      </c>
      <c r="J138" s="15">
        <f>+[4]CubeValue!H144-[4]CubeValue!E144</f>
        <v>171.44781857738286</v>
      </c>
    </row>
    <row r="139" spans="1:10" x14ac:dyDescent="0.35">
      <c r="A139" s="18" t="str">
        <f>+[4]CubeValue!B145</f>
        <v>Atvinnufyrirtæki / Non-financial companies</v>
      </c>
      <c r="B139" s="15">
        <f>+[4]CubeValue!F145</f>
        <v>0</v>
      </c>
      <c r="C139" s="15">
        <f>+[4]CubeValue!G145</f>
        <v>0</v>
      </c>
      <c r="D139" s="15">
        <f>+[4]CubeValue!H145</f>
        <v>0</v>
      </c>
      <c r="E139" s="16"/>
      <c r="F139" s="15">
        <f>+[4]CubeValue!E145-[4]CubeValue!D145</f>
        <v>-5.0000000000000001E-3</v>
      </c>
      <c r="G139" s="15">
        <f>+[4]CubeValue!H145-[4]CubeValue!G145</f>
        <v>0</v>
      </c>
      <c r="H139" s="16"/>
      <c r="I139" s="15">
        <f>+[4]CubeValue!E145-[4]CubeValue!C145</f>
        <v>-3.0550000000000002</v>
      </c>
      <c r="J139" s="15">
        <f>+[4]CubeValue!H145-[4]CubeValue!E145</f>
        <v>0</v>
      </c>
    </row>
    <row r="140" spans="1:10" x14ac:dyDescent="0.35">
      <c r="A140" s="18" t="str">
        <f>+[4]CubeValue!B146</f>
        <v>Fjármálageiri / Financial companies</v>
      </c>
      <c r="B140" s="15" vm="769">
        <f>+[4]CubeValue!F146</f>
        <v>456.4299716567736</v>
      </c>
      <c r="C140" s="15" vm="757">
        <f>+[4]CubeValue!G146</f>
        <v>456.4299716567736</v>
      </c>
      <c r="D140" s="15" vm="2129">
        <f>+[4]CubeValue!H146</f>
        <v>480.15281857738285</v>
      </c>
      <c r="E140" s="16"/>
      <c r="F140" s="15">
        <f>+[4]CubeValue!E146-[4]CubeValue!D146</f>
        <v>-72.592000000000041</v>
      </c>
      <c r="G140" s="15">
        <f>+[4]CubeValue!H146-[4]CubeValue!G146</f>
        <v>23.722846920609243</v>
      </c>
      <c r="H140" s="16"/>
      <c r="I140" s="15">
        <f>+[4]CubeValue!E146-[4]CubeValue!C146</f>
        <v>187.916</v>
      </c>
      <c r="J140" s="15">
        <f>+[4]CubeValue!H146-[4]CubeValue!E146</f>
        <v>171.44781857738286</v>
      </c>
    </row>
    <row r="141" spans="1:10" x14ac:dyDescent="0.35">
      <c r="A141" s="19" t="str">
        <f>+[4]CubeValue!B147</f>
        <v>Innlánsstofnanir / Deposit money banks</v>
      </c>
      <c r="B141" s="15" vm="770">
        <f>+[4]CubeValue!F147</f>
        <v>456.4299716567736</v>
      </c>
      <c r="C141" s="15" vm="792">
        <f>+[4]CubeValue!G147</f>
        <v>456.4299716567736</v>
      </c>
      <c r="D141" s="15" vm="2130">
        <f>+[4]CubeValue!H147</f>
        <v>480.15281857738285</v>
      </c>
      <c r="E141" s="16"/>
      <c r="F141" s="15">
        <f>+[4]CubeValue!E147-[4]CubeValue!D147</f>
        <v>-72.592000000000041</v>
      </c>
      <c r="G141" s="15">
        <f>+[4]CubeValue!H147-[4]CubeValue!G147</f>
        <v>23.722846920609243</v>
      </c>
      <c r="H141" s="16"/>
      <c r="I141" s="15">
        <f>+[4]CubeValue!E147-[4]CubeValue!C147</f>
        <v>187.916</v>
      </c>
      <c r="J141" s="15">
        <f>+[4]CubeValue!H147-[4]CubeValue!E147</f>
        <v>171.44781857738286</v>
      </c>
    </row>
    <row r="142" spans="1:10" x14ac:dyDescent="0.35">
      <c r="A142" s="19" t="str">
        <f>+[4]CubeValue!B148</f>
        <v>Innlánsstofnanir í slitameðferð / Deposit money banks in winding-up proceedings</v>
      </c>
      <c r="B142" s="15">
        <f>+[4]CubeValue!F148</f>
        <v>0</v>
      </c>
      <c r="C142" s="15">
        <f>+[4]CubeValue!G148</f>
        <v>0</v>
      </c>
      <c r="D142" s="15">
        <f>+[4]CubeValue!H148</f>
        <v>0</v>
      </c>
      <c r="E142" s="16"/>
      <c r="F142" s="15">
        <f>+[4]CubeValue!E148-[4]CubeValue!D148</f>
        <v>0</v>
      </c>
      <c r="G142" s="15">
        <f>+[4]CubeValue!H148-[4]CubeValue!G148</f>
        <v>0</v>
      </c>
      <c r="H142" s="16"/>
      <c r="I142" s="15">
        <f>+[4]CubeValue!E148-[4]CubeValue!C148</f>
        <v>0</v>
      </c>
      <c r="J142" s="15">
        <f>+[4]CubeValue!H148-[4]CubeValue!E148</f>
        <v>0</v>
      </c>
    </row>
    <row r="143" spans="1:10" x14ac:dyDescent="0.35">
      <c r="A143" s="19" t="str">
        <f>+[4]CubeValue!B149</f>
        <v>Peningamarkaðssjóðir / Money market funds (MMF)</v>
      </c>
      <c r="B143" s="15">
        <f>+[4]CubeValue!F149</f>
        <v>0</v>
      </c>
      <c r="C143" s="15">
        <f>+[4]CubeValue!G149</f>
        <v>0</v>
      </c>
      <c r="D143" s="15">
        <f>+[4]CubeValue!H149</f>
        <v>0</v>
      </c>
      <c r="E143" s="16"/>
      <c r="F143" s="15">
        <f>+[4]CubeValue!E149-[4]CubeValue!D149</f>
        <v>0</v>
      </c>
      <c r="G143" s="15">
        <f>+[4]CubeValue!H149-[4]CubeValue!G149</f>
        <v>0</v>
      </c>
      <c r="H143" s="16"/>
      <c r="I143" s="15">
        <f>+[4]CubeValue!E149-[4]CubeValue!C149</f>
        <v>0</v>
      </c>
      <c r="J143" s="15">
        <f>+[4]CubeValue!H149-[4]CubeValue!E149</f>
        <v>0</v>
      </c>
    </row>
    <row r="144" spans="1:10" x14ac:dyDescent="0.35">
      <c r="A144" s="19" t="str">
        <f>+[4]CubeValue!B150</f>
        <v>Aðrir verðbréfa- og fjárfestingarsjóðir / Other mutual and investment funds (other than MMF)</v>
      </c>
      <c r="B144" s="15">
        <f>+[4]CubeValue!F150</f>
        <v>0</v>
      </c>
      <c r="C144" s="15">
        <f>+[4]CubeValue!G150</f>
        <v>0</v>
      </c>
      <c r="D144" s="15">
        <f>+[4]CubeValue!H150</f>
        <v>0</v>
      </c>
      <c r="E144" s="16"/>
      <c r="F144" s="15">
        <f>+[4]CubeValue!E150-[4]CubeValue!D150</f>
        <v>0</v>
      </c>
      <c r="G144" s="15">
        <f>+[4]CubeValue!H150-[4]CubeValue!G150</f>
        <v>0</v>
      </c>
      <c r="H144" s="16"/>
      <c r="I144" s="15">
        <f>+[4]CubeValue!E150-[4]CubeValue!C150</f>
        <v>0</v>
      </c>
      <c r="J144" s="15">
        <f>+[4]CubeValue!H150-[4]CubeValue!E150</f>
        <v>0</v>
      </c>
    </row>
    <row r="145" spans="1:10" x14ac:dyDescent="0.35">
      <c r="A145" s="19" t="str">
        <f>+[4]CubeValue!B151</f>
        <v>Önnur fjármálafyrirtæki / Other financial intermediaries</v>
      </c>
      <c r="B145" s="15">
        <f>+[4]CubeValue!F151</f>
        <v>0</v>
      </c>
      <c r="C145" s="15">
        <f>+[4]CubeValue!G151</f>
        <v>0</v>
      </c>
      <c r="D145" s="15">
        <f>+[4]CubeValue!H151</f>
        <v>0</v>
      </c>
      <c r="E145" s="16"/>
      <c r="F145" s="15">
        <f>+[4]CubeValue!E151-[4]CubeValue!D151</f>
        <v>0</v>
      </c>
      <c r="G145" s="15">
        <f>+[4]CubeValue!H151-[4]CubeValue!G151</f>
        <v>0</v>
      </c>
      <c r="H145" s="16"/>
      <c r="I145" s="15">
        <f>+[4]CubeValue!E151-[4]CubeValue!C151</f>
        <v>0</v>
      </c>
      <c r="J145" s="15">
        <f>+[4]CubeValue!H151-[4]CubeValue!E151</f>
        <v>0</v>
      </c>
    </row>
    <row r="146" spans="1:10" x14ac:dyDescent="0.35">
      <c r="A146" s="19" t="str">
        <f>+[4]CubeValue!B152</f>
        <v>Önnur fjármálafyrirtæki í slitameðferð / Other financial intermediaries in winding-up proceedings</v>
      </c>
      <c r="B146" s="15">
        <f>+[4]CubeValue!F152</f>
        <v>0</v>
      </c>
      <c r="C146" s="15">
        <f>+[4]CubeValue!G152</f>
        <v>0</v>
      </c>
      <c r="D146" s="15">
        <f>+[4]CubeValue!H152</f>
        <v>0</v>
      </c>
      <c r="E146" s="16"/>
      <c r="F146" s="15">
        <f>+[4]CubeValue!E152-[4]CubeValue!D152</f>
        <v>0</v>
      </c>
      <c r="G146" s="15">
        <f>+[4]CubeValue!H152-[4]CubeValue!G152</f>
        <v>0</v>
      </c>
      <c r="H146" s="16"/>
      <c r="I146" s="15">
        <f>+[4]CubeValue!E152-[4]CubeValue!C152</f>
        <v>0</v>
      </c>
      <c r="J146" s="15">
        <f>+[4]CubeValue!H152-[4]CubeValue!E152</f>
        <v>0</v>
      </c>
    </row>
    <row r="147" spans="1:10" x14ac:dyDescent="0.35">
      <c r="A147" s="19" t="str">
        <f>+[4]CubeValue!B153</f>
        <v>Fjármálaleg hliðarstarfsemi / Financial auxiliaries</v>
      </c>
      <c r="B147" s="15">
        <f>+[4]CubeValue!F153</f>
        <v>0</v>
      </c>
      <c r="C147" s="15">
        <f>+[4]CubeValue!G153</f>
        <v>0</v>
      </c>
      <c r="D147" s="15">
        <f>+[4]CubeValue!H153</f>
        <v>0</v>
      </c>
      <c r="E147" s="16"/>
      <c r="F147" s="15">
        <f>+[4]CubeValue!E153-[4]CubeValue!D153</f>
        <v>0</v>
      </c>
      <c r="G147" s="15">
        <f>+[4]CubeValue!H153-[4]CubeValue!G153</f>
        <v>0</v>
      </c>
      <c r="H147" s="16"/>
      <c r="I147" s="15">
        <f>+[4]CubeValue!E153-[4]CubeValue!C153</f>
        <v>0</v>
      </c>
      <c r="J147" s="15">
        <f>+[4]CubeValue!H153-[4]CubeValue!E153</f>
        <v>0</v>
      </c>
    </row>
    <row r="148" spans="1:10" x14ac:dyDescent="0.35">
      <c r="A148" s="19" t="str">
        <f>+[4]CubeValue!B154</f>
        <v>Innbyrðis fjármálastarfsemi / Captive financial institutions and money lenders</v>
      </c>
      <c r="B148" s="15">
        <f>+[4]CubeValue!F154</f>
        <v>0</v>
      </c>
      <c r="C148" s="15">
        <f>+[4]CubeValue!G154</f>
        <v>0</v>
      </c>
      <c r="D148" s="15">
        <f>+[4]CubeValue!H154</f>
        <v>0</v>
      </c>
      <c r="E148" s="16"/>
      <c r="F148" s="15">
        <f>+[4]CubeValue!E154-[4]CubeValue!D154</f>
        <v>0</v>
      </c>
      <c r="G148" s="15">
        <f>+[4]CubeValue!H154-[4]CubeValue!G154</f>
        <v>0</v>
      </c>
      <c r="H148" s="16"/>
      <c r="I148" s="15">
        <f>+[4]CubeValue!E154-[4]CubeValue!C154</f>
        <v>0</v>
      </c>
      <c r="J148" s="15">
        <f>+[4]CubeValue!H154-[4]CubeValue!E154</f>
        <v>0</v>
      </c>
    </row>
    <row r="149" spans="1:10" x14ac:dyDescent="0.35">
      <c r="A149" s="19" t="str">
        <f>+[4]CubeValue!B155</f>
        <v>Vátryggingarfélög / Insurance companies</v>
      </c>
      <c r="B149" s="15">
        <f>+[4]CubeValue!F155</f>
        <v>0</v>
      </c>
      <c r="C149" s="15">
        <f>+[4]CubeValue!G155</f>
        <v>0</v>
      </c>
      <c r="D149" s="15">
        <f>+[4]CubeValue!H155</f>
        <v>0</v>
      </c>
      <c r="E149" s="16"/>
      <c r="F149" s="15">
        <f>+[4]CubeValue!E155-[4]CubeValue!D155</f>
        <v>0</v>
      </c>
      <c r="G149" s="15">
        <f>+[4]CubeValue!H155-[4]CubeValue!G155</f>
        <v>0</v>
      </c>
      <c r="H149" s="16"/>
      <c r="I149" s="15">
        <f>+[4]CubeValue!E155-[4]CubeValue!C155</f>
        <v>0</v>
      </c>
      <c r="J149" s="15">
        <f>+[4]CubeValue!H155-[4]CubeValue!E155</f>
        <v>0</v>
      </c>
    </row>
    <row r="150" spans="1:10" x14ac:dyDescent="0.35">
      <c r="A150" s="19" t="str">
        <f>+[4]CubeValue!B156</f>
        <v>Lífeyrissjóðir / Pension funds</v>
      </c>
      <c r="B150" s="15">
        <f>+[4]CubeValue!F156</f>
        <v>0</v>
      </c>
      <c r="C150" s="15">
        <f>+[4]CubeValue!G156</f>
        <v>0</v>
      </c>
      <c r="D150" s="15">
        <f>+[4]CubeValue!H156</f>
        <v>0</v>
      </c>
      <c r="E150" s="16"/>
      <c r="F150" s="15">
        <f>+[4]CubeValue!E156-[4]CubeValue!D156</f>
        <v>0</v>
      </c>
      <c r="G150" s="15">
        <f>+[4]CubeValue!H156-[4]CubeValue!G156</f>
        <v>0</v>
      </c>
      <c r="H150" s="16"/>
      <c r="I150" s="15">
        <f>+[4]CubeValue!E156-[4]CubeValue!C156</f>
        <v>0</v>
      </c>
      <c r="J150" s="15">
        <f>+[4]CubeValue!H156-[4]CubeValue!E156</f>
        <v>0</v>
      </c>
    </row>
    <row r="151" spans="1:10" x14ac:dyDescent="0.35">
      <c r="A151" s="18" t="str">
        <f>+[4]CubeValue!B157</f>
        <v>Hið opinbera / General government</v>
      </c>
      <c r="B151" s="15">
        <f>+[4]CubeValue!F157</f>
        <v>0</v>
      </c>
      <c r="C151" s="15">
        <f>+[4]CubeValue!G157</f>
        <v>0</v>
      </c>
      <c r="D151" s="15">
        <f>+[4]CubeValue!H157</f>
        <v>0</v>
      </c>
      <c r="E151" s="16"/>
      <c r="F151" s="15">
        <f>+[4]CubeValue!E157-[4]CubeValue!D157</f>
        <v>0</v>
      </c>
      <c r="G151" s="15">
        <f>+[4]CubeValue!H157-[4]CubeValue!G157</f>
        <v>0</v>
      </c>
      <c r="H151" s="16"/>
      <c r="I151" s="15">
        <f>+[4]CubeValue!E157-[4]CubeValue!C157</f>
        <v>0</v>
      </c>
      <c r="J151" s="15">
        <f>+[4]CubeValue!H157-[4]CubeValue!E157</f>
        <v>0</v>
      </c>
    </row>
    <row r="152" spans="1:10" x14ac:dyDescent="0.35">
      <c r="A152" s="19" t="str">
        <f>+[4]CubeValue!B158</f>
        <v>Ríkissjóður / Treasury and govt. Institutions</v>
      </c>
      <c r="B152" s="15">
        <f>+[4]CubeValue!F158</f>
        <v>0</v>
      </c>
      <c r="C152" s="15">
        <f>+[4]CubeValue!G158</f>
        <v>0</v>
      </c>
      <c r="D152" s="15">
        <f>+[4]CubeValue!H158</f>
        <v>0</v>
      </c>
      <c r="E152" s="16"/>
      <c r="F152" s="15">
        <f>+[4]CubeValue!E158-[4]CubeValue!D158</f>
        <v>0</v>
      </c>
      <c r="G152" s="15">
        <f>+[4]CubeValue!H158-[4]CubeValue!G158</f>
        <v>0</v>
      </c>
      <c r="H152" s="16"/>
      <c r="I152" s="15">
        <f>+[4]CubeValue!E158-[4]CubeValue!C158</f>
        <v>0</v>
      </c>
      <c r="J152" s="15">
        <f>+[4]CubeValue!H158-[4]CubeValue!E158</f>
        <v>0</v>
      </c>
    </row>
    <row r="153" spans="1:10" x14ac:dyDescent="0.35">
      <c r="A153" s="19" t="str">
        <f>+[4]CubeValue!B159</f>
        <v>Sveitarfélög / Municipalities</v>
      </c>
      <c r="B153" s="15">
        <f>+[4]CubeValue!F159</f>
        <v>0</v>
      </c>
      <c r="C153" s="15">
        <f>+[4]CubeValue!G159</f>
        <v>0</v>
      </c>
      <c r="D153" s="15">
        <f>+[4]CubeValue!H159</f>
        <v>0</v>
      </c>
      <c r="E153" s="16"/>
      <c r="F153" s="15">
        <f>+[4]CubeValue!E159-[4]CubeValue!D159</f>
        <v>0</v>
      </c>
      <c r="G153" s="15">
        <f>+[4]CubeValue!H159-[4]CubeValue!G159</f>
        <v>0</v>
      </c>
      <c r="H153" s="16"/>
      <c r="I153" s="15">
        <f>+[4]CubeValue!E159-[4]CubeValue!C159</f>
        <v>0</v>
      </c>
      <c r="J153" s="15">
        <f>+[4]CubeValue!H159-[4]CubeValue!E159</f>
        <v>0</v>
      </c>
    </row>
    <row r="154" spans="1:10" x14ac:dyDescent="0.35">
      <c r="A154" s="18" t="str">
        <f>+[4]CubeValue!B160</f>
        <v>Heimili / Households</v>
      </c>
      <c r="B154" s="15">
        <f>+[4]CubeValue!F160</f>
        <v>0</v>
      </c>
      <c r="C154" s="15">
        <f>+[4]CubeValue!G160</f>
        <v>0</v>
      </c>
      <c r="D154" s="15">
        <f>+[4]CubeValue!H160</f>
        <v>0</v>
      </c>
      <c r="E154" s="16"/>
      <c r="F154" s="15">
        <f>+[4]CubeValue!E160-[4]CubeValue!D160</f>
        <v>0</v>
      </c>
      <c r="G154" s="15">
        <f>+[4]CubeValue!H160-[4]CubeValue!G160</f>
        <v>0</v>
      </c>
      <c r="H154" s="16"/>
      <c r="I154" s="15">
        <f>+[4]CubeValue!E160-[4]CubeValue!C160</f>
        <v>0</v>
      </c>
      <c r="J154" s="15">
        <f>+[4]CubeValue!H160-[4]CubeValue!E160</f>
        <v>0</v>
      </c>
    </row>
    <row r="155" spans="1:10" x14ac:dyDescent="0.35">
      <c r="A155" s="18" t="str">
        <f>+[4]CubeValue!B161</f>
        <v>Félagasamtök sem þjóna heimilum / Non-profit institutions serving households (NPISH)</v>
      </c>
      <c r="B155" s="15">
        <f>+[4]CubeValue!F161</f>
        <v>0</v>
      </c>
      <c r="C155" s="15">
        <f>+[4]CubeValue!G161</f>
        <v>0</v>
      </c>
      <c r="D155" s="15">
        <f>+[4]CubeValue!H161</f>
        <v>0</v>
      </c>
      <c r="E155" s="16"/>
      <c r="F155" s="15">
        <f>+[4]CubeValue!E161-[4]CubeValue!D161</f>
        <v>0</v>
      </c>
      <c r="G155" s="15">
        <f>+[4]CubeValue!H161-[4]CubeValue!G161</f>
        <v>0</v>
      </c>
      <c r="H155" s="16"/>
      <c r="I155" s="15">
        <f>+[4]CubeValue!E161-[4]CubeValue!C161</f>
        <v>0</v>
      </c>
      <c r="J155" s="15">
        <f>+[4]CubeValue!H161-[4]CubeValue!E161</f>
        <v>0</v>
      </c>
    </row>
    <row r="156" spans="1:10" x14ac:dyDescent="0.35">
      <c r="A156" s="20" t="str">
        <f>+[4]CubeValue!B162</f>
        <v>Erlendir aðilar / Non-residents</v>
      </c>
      <c r="B156" s="15">
        <f>+[4]CubeValue!F162</f>
        <v>0</v>
      </c>
      <c r="C156" s="15">
        <f>+[4]CubeValue!G162</f>
        <v>0</v>
      </c>
      <c r="D156" s="15">
        <f>+[4]CubeValue!H162</f>
        <v>0</v>
      </c>
      <c r="E156" s="16"/>
      <c r="F156" s="15">
        <f>+[4]CubeValue!E162-[4]CubeValue!D162</f>
        <v>0</v>
      </c>
      <c r="G156" s="15">
        <f>+[4]CubeValue!H162-[4]CubeValue!G162</f>
        <v>0</v>
      </c>
      <c r="H156" s="16"/>
      <c r="I156" s="15">
        <f>+[4]CubeValue!E162-[4]CubeValue!C162</f>
        <v>0</v>
      </c>
      <c r="J156" s="15">
        <f>+[4]CubeValue!H162-[4]CubeValue!E162</f>
        <v>0</v>
      </c>
    </row>
    <row r="157" spans="1:10" x14ac:dyDescent="0.35">
      <c r="A157" s="12" t="str">
        <f>+[4]CubeValue!B163</f>
        <v>Skiptasamningar / Swap contracts</v>
      </c>
      <c r="B157" s="29" vm="771">
        <f>+[4]CubeValue!F163</f>
        <v>198.475323</v>
      </c>
      <c r="C157" s="29" vm="2207">
        <f>+[4]CubeValue!G163</f>
        <v>198.475323</v>
      </c>
      <c r="D157" s="29" vm="2131">
        <f>+[4]CubeValue!H163</f>
        <v>339.93311200000005</v>
      </c>
      <c r="E157" s="30"/>
      <c r="F157" s="29">
        <f>+[4]CubeValue!E163-[4]CubeValue!D163</f>
        <v>19.044069999999991</v>
      </c>
      <c r="G157" s="29">
        <f>+[4]CubeValue!H163-[4]CubeValue!G163</f>
        <v>141.45778900000005</v>
      </c>
      <c r="H157" s="30"/>
      <c r="I157" s="29">
        <f>+[4]CubeValue!E163-[4]CubeValue!C163</f>
        <v>87.227029000000002</v>
      </c>
      <c r="J157" s="29">
        <f>+[4]CubeValue!H163-[4]CubeValue!E163</f>
        <v>248.82419700000005</v>
      </c>
    </row>
    <row r="158" spans="1:10" x14ac:dyDescent="0.35">
      <c r="A158" s="20" t="str">
        <f>+[4]CubeValue!B164</f>
        <v>Innlendir aðilar /Residents</v>
      </c>
      <c r="B158" s="15" vm="763">
        <f>+[4]CubeValue!F164</f>
        <v>198.475323</v>
      </c>
      <c r="C158" s="15" vm="2261">
        <f>+[4]CubeValue!G164</f>
        <v>198.475323</v>
      </c>
      <c r="D158" s="15" vm="2132">
        <f>+[4]CubeValue!H164</f>
        <v>339.93311200000005</v>
      </c>
      <c r="E158" s="16"/>
      <c r="F158" s="15">
        <f>+[4]CubeValue!E164-[4]CubeValue!D164</f>
        <v>19.044069999999991</v>
      </c>
      <c r="G158" s="15">
        <f>+[4]CubeValue!H164-[4]CubeValue!G164</f>
        <v>141.45778900000005</v>
      </c>
      <c r="H158" s="16"/>
      <c r="I158" s="15">
        <f>+[4]CubeValue!E164-[4]CubeValue!C164</f>
        <v>87.227029000000002</v>
      </c>
      <c r="J158" s="15">
        <f>+[4]CubeValue!H164-[4]CubeValue!E164</f>
        <v>248.82419700000005</v>
      </c>
    </row>
    <row r="159" spans="1:10" x14ac:dyDescent="0.35">
      <c r="A159" s="18" t="str">
        <f>+[4]CubeValue!B165</f>
        <v>Atvinnufyrirtæki / Non-financial companies</v>
      </c>
      <c r="B159" s="15" vm="773">
        <f>+[4]CubeValue!F165</f>
        <v>90.506</v>
      </c>
      <c r="C159" s="15" vm="773">
        <f>+[4]CubeValue!G165</f>
        <v>90.506</v>
      </c>
      <c r="D159" s="15" vm="2265">
        <f>+[4]CubeValue!H165</f>
        <v>278.31799999999998</v>
      </c>
      <c r="E159" s="16"/>
      <c r="F159" s="15">
        <f>+[4]CubeValue!E165-[4]CubeValue!D165</f>
        <v>11.761537999999994</v>
      </c>
      <c r="G159" s="15">
        <f>+[4]CubeValue!H165-[4]CubeValue!G165</f>
        <v>187.81199999999998</v>
      </c>
      <c r="H159" s="16"/>
      <c r="I159" s="15">
        <f>+[4]CubeValue!E165-[4]CubeValue!C165</f>
        <v>29.690553999999995</v>
      </c>
      <c r="J159" s="15">
        <f>+[4]CubeValue!H165-[4]CubeValue!E165</f>
        <v>248.62744599999999</v>
      </c>
    </row>
    <row r="160" spans="1:10" x14ac:dyDescent="0.35">
      <c r="A160" s="18" t="str">
        <f>+[4]CubeValue!B166</f>
        <v>Fjármálageiri / Financial companies</v>
      </c>
      <c r="B160" s="15" vm="774">
        <f>+[4]CubeValue!F166</f>
        <v>107.969323</v>
      </c>
      <c r="C160" s="15" vm="774">
        <f>+[4]CubeValue!G166</f>
        <v>107.969323</v>
      </c>
      <c r="D160" s="15" vm="2205">
        <f>+[4]CubeValue!H166</f>
        <v>61.615112000000003</v>
      </c>
      <c r="E160" s="16"/>
      <c r="F160" s="15">
        <f>+[4]CubeValue!E166-[4]CubeValue!D166</f>
        <v>7.2825319999999962</v>
      </c>
      <c r="G160" s="15">
        <f>+[4]CubeValue!H166-[4]CubeValue!G166</f>
        <v>-46.354210999999999</v>
      </c>
      <c r="H160" s="16"/>
      <c r="I160" s="15">
        <f>+[4]CubeValue!E166-[4]CubeValue!C166</f>
        <v>57.536474999999996</v>
      </c>
      <c r="J160" s="15">
        <f>+[4]CubeValue!H166-[4]CubeValue!E166</f>
        <v>0.19675100000000612</v>
      </c>
    </row>
    <row r="161" spans="1:10" x14ac:dyDescent="0.35">
      <c r="A161" s="19" t="str">
        <f>+[4]CubeValue!B167</f>
        <v>Innlánsstofnanir / Deposit money banks</v>
      </c>
      <c r="B161" s="15" vm="775">
        <f>+[4]CubeValue!F167</f>
        <v>107.969323</v>
      </c>
      <c r="C161" s="15" vm="2206">
        <f>+[4]CubeValue!G167</f>
        <v>107.969323</v>
      </c>
      <c r="D161" s="15" vm="2135">
        <f>+[4]CubeValue!H167</f>
        <v>61.615112000000003</v>
      </c>
      <c r="E161" s="16"/>
      <c r="F161" s="15">
        <f>+[4]CubeValue!E167-[4]CubeValue!D167</f>
        <v>9.1456710000000072</v>
      </c>
      <c r="G161" s="15">
        <f>+[4]CubeValue!H167-[4]CubeValue!G167</f>
        <v>-46.354210999999999</v>
      </c>
      <c r="H161" s="16"/>
      <c r="I161" s="15">
        <f>+[4]CubeValue!E167-[4]CubeValue!C167</f>
        <v>57.187072000000001</v>
      </c>
      <c r="J161" s="15">
        <f>+[4]CubeValue!H167-[4]CubeValue!E167</f>
        <v>0.54615400000000136</v>
      </c>
    </row>
    <row r="162" spans="1:10" x14ac:dyDescent="0.35">
      <c r="A162" s="19" t="str">
        <f>+[4]CubeValue!B168</f>
        <v>Innlánsstofnanir í slitameðferð / Deposit money banks in winding-up proceedings</v>
      </c>
      <c r="B162" s="15">
        <f>+[4]CubeValue!F168</f>
        <v>0</v>
      </c>
      <c r="C162" s="15">
        <f>+[4]CubeValue!G168</f>
        <v>0</v>
      </c>
      <c r="D162" s="15">
        <f>+[4]CubeValue!H168</f>
        <v>0</v>
      </c>
      <c r="E162" s="16"/>
      <c r="F162" s="15">
        <f>+[4]CubeValue!E168-[4]CubeValue!D168</f>
        <v>0</v>
      </c>
      <c r="G162" s="15">
        <f>+[4]CubeValue!H168-[4]CubeValue!G168</f>
        <v>0</v>
      </c>
      <c r="H162" s="16"/>
      <c r="I162" s="15">
        <f>+[4]CubeValue!E168-[4]CubeValue!C168</f>
        <v>0</v>
      </c>
      <c r="J162" s="15">
        <f>+[4]CubeValue!H168-[4]CubeValue!E168</f>
        <v>0</v>
      </c>
    </row>
    <row r="163" spans="1:10" x14ac:dyDescent="0.35">
      <c r="A163" s="19" t="str">
        <f>+[4]CubeValue!B169</f>
        <v>Peningamarkaðssjóðir / Money market funds (MMF)</v>
      </c>
      <c r="B163" s="15">
        <f>+[4]CubeValue!F169</f>
        <v>0</v>
      </c>
      <c r="C163" s="15">
        <f>+[4]CubeValue!G169</f>
        <v>0</v>
      </c>
      <c r="D163" s="15">
        <f>+[4]CubeValue!H169</f>
        <v>0</v>
      </c>
      <c r="E163" s="16"/>
      <c r="F163" s="15">
        <f>+[4]CubeValue!E169-[4]CubeValue!D169</f>
        <v>0</v>
      </c>
      <c r="G163" s="15">
        <f>+[4]CubeValue!H169-[4]CubeValue!G169</f>
        <v>0</v>
      </c>
      <c r="H163" s="16"/>
      <c r="I163" s="15">
        <f>+[4]CubeValue!E169-[4]CubeValue!C169</f>
        <v>0</v>
      </c>
      <c r="J163" s="15">
        <f>+[4]CubeValue!H169-[4]CubeValue!E169</f>
        <v>0</v>
      </c>
    </row>
    <row r="164" spans="1:10" x14ac:dyDescent="0.35">
      <c r="A164" s="19" t="str">
        <f>+[4]CubeValue!B170</f>
        <v>Aðrir verðbréfa- og fjárfestingarsjóðir / Other mutual and investment funds (other than MMF)</v>
      </c>
      <c r="B164" s="15">
        <f>+[4]CubeValue!F170</f>
        <v>0</v>
      </c>
      <c r="C164" s="15">
        <f>+[4]CubeValue!G170</f>
        <v>0</v>
      </c>
      <c r="D164" s="15">
        <f>+[4]CubeValue!H170</f>
        <v>0</v>
      </c>
      <c r="E164" s="16"/>
      <c r="F164" s="15">
        <f>+[4]CubeValue!E170-[4]CubeValue!D170</f>
        <v>-1.8631389999999999</v>
      </c>
      <c r="G164" s="15">
        <f>+[4]CubeValue!H170-[4]CubeValue!G170</f>
        <v>0</v>
      </c>
      <c r="H164" s="16"/>
      <c r="I164" s="15">
        <f>+[4]CubeValue!E170-[4]CubeValue!C170</f>
        <v>0.34940300000000002</v>
      </c>
      <c r="J164" s="15">
        <f>+[4]CubeValue!H170-[4]CubeValue!E170</f>
        <v>-0.34940300000000002</v>
      </c>
    </row>
    <row r="165" spans="1:10" x14ac:dyDescent="0.35">
      <c r="A165" s="19" t="str">
        <f>+[4]CubeValue!B171</f>
        <v>Önnur fjármálafyrirtæki / Other financial intermediaries</v>
      </c>
      <c r="B165" s="15">
        <f>+[4]CubeValue!F171</f>
        <v>0</v>
      </c>
      <c r="C165" s="15">
        <f>+[4]CubeValue!G171</f>
        <v>0</v>
      </c>
      <c r="D165" s="15">
        <f>+[4]CubeValue!H171</f>
        <v>0</v>
      </c>
      <c r="E165" s="16"/>
      <c r="F165" s="15">
        <f>+[4]CubeValue!E171-[4]CubeValue!D171</f>
        <v>0</v>
      </c>
      <c r="G165" s="15">
        <f>+[4]CubeValue!H171-[4]CubeValue!G171</f>
        <v>0</v>
      </c>
      <c r="H165" s="16"/>
      <c r="I165" s="15">
        <f>+[4]CubeValue!E171-[4]CubeValue!C171</f>
        <v>0</v>
      </c>
      <c r="J165" s="15">
        <f>+[4]CubeValue!H171-[4]CubeValue!E171</f>
        <v>0</v>
      </c>
    </row>
    <row r="166" spans="1:10" x14ac:dyDescent="0.35">
      <c r="A166" s="19" t="str">
        <f>+[4]CubeValue!B172</f>
        <v>Önnur fjármálafyrirtæki í slitameðferð / Other financial intermediaries in winding-up proceedings</v>
      </c>
      <c r="B166" s="15">
        <f>+[4]CubeValue!F172</f>
        <v>0</v>
      </c>
      <c r="C166" s="15">
        <f>+[4]CubeValue!G172</f>
        <v>0</v>
      </c>
      <c r="D166" s="15">
        <f>+[4]CubeValue!H172</f>
        <v>0</v>
      </c>
      <c r="E166" s="16"/>
      <c r="F166" s="15">
        <f>+[4]CubeValue!E172-[4]CubeValue!D172</f>
        <v>0</v>
      </c>
      <c r="G166" s="15">
        <f>+[4]CubeValue!H172-[4]CubeValue!G172</f>
        <v>0</v>
      </c>
      <c r="H166" s="16"/>
      <c r="I166" s="15">
        <f>+[4]CubeValue!E172-[4]CubeValue!C172</f>
        <v>0</v>
      </c>
      <c r="J166" s="15">
        <f>+[4]CubeValue!H172-[4]CubeValue!E172</f>
        <v>0</v>
      </c>
    </row>
    <row r="167" spans="1:10" x14ac:dyDescent="0.35">
      <c r="A167" s="19" t="str">
        <f>+[4]CubeValue!B173</f>
        <v>Fjármálaleg hliðarstarfsemi / Financial auxiliaries</v>
      </c>
      <c r="B167" s="15">
        <f>+[4]CubeValue!F173</f>
        <v>0</v>
      </c>
      <c r="C167" s="15">
        <f>+[4]CubeValue!G173</f>
        <v>0</v>
      </c>
      <c r="D167" s="15">
        <f>+[4]CubeValue!H173</f>
        <v>0</v>
      </c>
      <c r="E167" s="16"/>
      <c r="F167" s="15">
        <f>+[4]CubeValue!E173-[4]CubeValue!D173</f>
        <v>0</v>
      </c>
      <c r="G167" s="15">
        <f>+[4]CubeValue!H173-[4]CubeValue!G173</f>
        <v>0</v>
      </c>
      <c r="H167" s="16"/>
      <c r="I167" s="15">
        <f>+[4]CubeValue!E173-[4]CubeValue!C173</f>
        <v>0</v>
      </c>
      <c r="J167" s="15">
        <f>+[4]CubeValue!H173-[4]CubeValue!E173</f>
        <v>0</v>
      </c>
    </row>
    <row r="168" spans="1:10" x14ac:dyDescent="0.35">
      <c r="A168" s="19" t="str">
        <f>+[4]CubeValue!B174</f>
        <v>Innbyrðis fjármálastarfsemi / Captive financial institutions and money lenders</v>
      </c>
      <c r="B168" s="15">
        <f>+[4]CubeValue!F174</f>
        <v>0</v>
      </c>
      <c r="C168" s="15">
        <f>+[4]CubeValue!G174</f>
        <v>0</v>
      </c>
      <c r="D168" s="15">
        <f>+[4]CubeValue!H174</f>
        <v>0</v>
      </c>
      <c r="E168" s="16"/>
      <c r="F168" s="15">
        <f>+[4]CubeValue!E174-[4]CubeValue!D174</f>
        <v>0</v>
      </c>
      <c r="G168" s="15">
        <f>+[4]CubeValue!H174-[4]CubeValue!G174</f>
        <v>0</v>
      </c>
      <c r="H168" s="16"/>
      <c r="I168" s="15">
        <f>+[4]CubeValue!E174-[4]CubeValue!C174</f>
        <v>0</v>
      </c>
      <c r="J168" s="15">
        <f>+[4]CubeValue!H174-[4]CubeValue!E174</f>
        <v>0</v>
      </c>
    </row>
    <row r="169" spans="1:10" x14ac:dyDescent="0.35">
      <c r="A169" s="19" t="str">
        <f>+[4]CubeValue!B175</f>
        <v>Vátryggingarfélög / Insurance companies</v>
      </c>
      <c r="B169" s="15">
        <f>+[4]CubeValue!F175</f>
        <v>0</v>
      </c>
      <c r="C169" s="15">
        <f>+[4]CubeValue!G175</f>
        <v>0</v>
      </c>
      <c r="D169" s="15">
        <f>+[4]CubeValue!H175</f>
        <v>0</v>
      </c>
      <c r="E169" s="16"/>
      <c r="F169" s="15">
        <f>+[4]CubeValue!E175-[4]CubeValue!D175</f>
        <v>0</v>
      </c>
      <c r="G169" s="15">
        <f>+[4]CubeValue!H175-[4]CubeValue!G175</f>
        <v>0</v>
      </c>
      <c r="H169" s="16"/>
      <c r="I169" s="15">
        <f>+[4]CubeValue!E175-[4]CubeValue!C175</f>
        <v>0</v>
      </c>
      <c r="J169" s="15">
        <f>+[4]CubeValue!H175-[4]CubeValue!E175</f>
        <v>0</v>
      </c>
    </row>
    <row r="170" spans="1:10" x14ac:dyDescent="0.35">
      <c r="A170" s="19" t="str">
        <f>+[4]CubeValue!B176</f>
        <v>Lífeyrissjóðir / Pension funds</v>
      </c>
      <c r="B170" s="15">
        <f>+[4]CubeValue!F176</f>
        <v>0</v>
      </c>
      <c r="C170" s="15">
        <f>+[4]CubeValue!G176</f>
        <v>0</v>
      </c>
      <c r="D170" s="15">
        <f>+[4]CubeValue!H176</f>
        <v>0</v>
      </c>
      <c r="E170" s="16"/>
      <c r="F170" s="15">
        <f>+[4]CubeValue!E176-[4]CubeValue!D176</f>
        <v>0</v>
      </c>
      <c r="G170" s="15">
        <f>+[4]CubeValue!H176-[4]CubeValue!G176</f>
        <v>0</v>
      </c>
      <c r="H170" s="16"/>
      <c r="I170" s="15">
        <f>+[4]CubeValue!E176-[4]CubeValue!C176</f>
        <v>0</v>
      </c>
      <c r="J170" s="15">
        <f>+[4]CubeValue!H176-[4]CubeValue!E176</f>
        <v>0</v>
      </c>
    </row>
    <row r="171" spans="1:10" x14ac:dyDescent="0.35">
      <c r="A171" s="18" t="str">
        <f>+[4]CubeValue!B177</f>
        <v>Hið opinbera / General government</v>
      </c>
      <c r="B171" s="15">
        <f>+[4]CubeValue!F177</f>
        <v>0</v>
      </c>
      <c r="C171" s="15">
        <f>+[4]CubeValue!G177</f>
        <v>0</v>
      </c>
      <c r="D171" s="15">
        <f>+[4]CubeValue!H177</f>
        <v>0</v>
      </c>
      <c r="E171" s="16"/>
      <c r="F171" s="15">
        <f>+[4]CubeValue!E177-[4]CubeValue!D177</f>
        <v>0</v>
      </c>
      <c r="G171" s="15">
        <f>+[4]CubeValue!H177-[4]CubeValue!G177</f>
        <v>0</v>
      </c>
      <c r="H171" s="16"/>
      <c r="I171" s="15">
        <f>+[4]CubeValue!E177-[4]CubeValue!C177</f>
        <v>0</v>
      </c>
      <c r="J171" s="15">
        <f>+[4]CubeValue!H177-[4]CubeValue!E177</f>
        <v>0</v>
      </c>
    </row>
    <row r="172" spans="1:10" x14ac:dyDescent="0.35">
      <c r="A172" s="19" t="str">
        <f>+[4]CubeValue!B178</f>
        <v>Ríkissjóður / Treasury and govt. Institutions</v>
      </c>
      <c r="B172" s="15">
        <f>+[4]CubeValue!F178</f>
        <v>0</v>
      </c>
      <c r="C172" s="15">
        <f>+[4]CubeValue!G178</f>
        <v>0</v>
      </c>
      <c r="D172" s="15">
        <f>+[4]CubeValue!H178</f>
        <v>0</v>
      </c>
      <c r="E172" s="16"/>
      <c r="F172" s="15">
        <f>+[4]CubeValue!E178-[4]CubeValue!D178</f>
        <v>0</v>
      </c>
      <c r="G172" s="15">
        <f>+[4]CubeValue!H178-[4]CubeValue!G178</f>
        <v>0</v>
      </c>
      <c r="H172" s="16"/>
      <c r="I172" s="15">
        <f>+[4]CubeValue!E178-[4]CubeValue!C178</f>
        <v>0</v>
      </c>
      <c r="J172" s="15">
        <f>+[4]CubeValue!H178-[4]CubeValue!E178</f>
        <v>0</v>
      </c>
    </row>
    <row r="173" spans="1:10" x14ac:dyDescent="0.35">
      <c r="A173" s="19" t="str">
        <f>+[4]CubeValue!B179</f>
        <v>Sveitarfélög / Municipalities</v>
      </c>
      <c r="B173" s="15">
        <f>+[4]CubeValue!F179</f>
        <v>0</v>
      </c>
      <c r="C173" s="15">
        <f>+[4]CubeValue!G179</f>
        <v>0</v>
      </c>
      <c r="D173" s="15">
        <f>+[4]CubeValue!H179</f>
        <v>0</v>
      </c>
      <c r="E173" s="16"/>
      <c r="F173" s="15">
        <f>+[4]CubeValue!E179-[4]CubeValue!D179</f>
        <v>0</v>
      </c>
      <c r="G173" s="15">
        <f>+[4]CubeValue!H179-[4]CubeValue!G179</f>
        <v>0</v>
      </c>
      <c r="H173" s="16"/>
      <c r="I173" s="15">
        <f>+[4]CubeValue!E179-[4]CubeValue!C179</f>
        <v>0</v>
      </c>
      <c r="J173" s="15">
        <f>+[4]CubeValue!H179-[4]CubeValue!E179</f>
        <v>0</v>
      </c>
    </row>
    <row r="174" spans="1:10" x14ac:dyDescent="0.35">
      <c r="A174" s="18" t="str">
        <f>+[4]CubeValue!B180</f>
        <v>Heimili / Households</v>
      </c>
      <c r="B174" s="15">
        <f>+[4]CubeValue!F180</f>
        <v>0</v>
      </c>
      <c r="C174" s="15">
        <f>+[4]CubeValue!G180</f>
        <v>0</v>
      </c>
      <c r="D174" s="15">
        <f>+[4]CubeValue!H180</f>
        <v>0</v>
      </c>
      <c r="E174" s="16"/>
      <c r="F174" s="15">
        <f>+[4]CubeValue!E180-[4]CubeValue!D180</f>
        <v>0</v>
      </c>
      <c r="G174" s="15">
        <f>+[4]CubeValue!H180-[4]CubeValue!G180</f>
        <v>0</v>
      </c>
      <c r="H174" s="16"/>
      <c r="I174" s="15">
        <f>+[4]CubeValue!E180-[4]CubeValue!C180</f>
        <v>0</v>
      </c>
      <c r="J174" s="15">
        <f>+[4]CubeValue!H180-[4]CubeValue!E180</f>
        <v>0</v>
      </c>
    </row>
    <row r="175" spans="1:10" x14ac:dyDescent="0.35">
      <c r="A175" s="18" t="str">
        <f>+[4]CubeValue!B181</f>
        <v>Félagasamtök sem þjóna heimilum / Non-profit institutions serving households (NPISH)</v>
      </c>
      <c r="B175" s="15">
        <f>+[4]CubeValue!F181</f>
        <v>0</v>
      </c>
      <c r="C175" s="15">
        <f>+[4]CubeValue!G181</f>
        <v>0</v>
      </c>
      <c r="D175" s="15">
        <f>+[4]CubeValue!H181</f>
        <v>0</v>
      </c>
      <c r="E175" s="16"/>
      <c r="F175" s="15">
        <f>+[4]CubeValue!E181-[4]CubeValue!D181</f>
        <v>0</v>
      </c>
      <c r="G175" s="15">
        <f>+[4]CubeValue!H181-[4]CubeValue!G181</f>
        <v>0</v>
      </c>
      <c r="H175" s="16"/>
      <c r="I175" s="15">
        <f>+[4]CubeValue!E181-[4]CubeValue!C181</f>
        <v>0</v>
      </c>
      <c r="J175" s="15">
        <f>+[4]CubeValue!H181-[4]CubeValue!E181</f>
        <v>0</v>
      </c>
    </row>
    <row r="176" spans="1:10" x14ac:dyDescent="0.35">
      <c r="A176" s="20" t="str">
        <f>+[4]CubeValue!B182</f>
        <v>Erlendir aðilar / Non-residents</v>
      </c>
      <c r="B176" s="15">
        <f>+[4]CubeValue!F182</f>
        <v>0</v>
      </c>
      <c r="C176" s="15">
        <f>+[4]CubeValue!G182</f>
        <v>0</v>
      </c>
      <c r="D176" s="15">
        <f>+[4]CubeValue!H182</f>
        <v>0</v>
      </c>
      <c r="E176" s="16"/>
      <c r="F176" s="15">
        <f>+[4]CubeValue!E182-[4]CubeValue!D182</f>
        <v>0</v>
      </c>
      <c r="G176" s="15">
        <f>+[4]CubeValue!H182-[4]CubeValue!G182</f>
        <v>0</v>
      </c>
      <c r="H176" s="16"/>
      <c r="I176" s="15">
        <f>+[4]CubeValue!E182-[4]CubeValue!C182</f>
        <v>0</v>
      </c>
      <c r="J176" s="15">
        <f>+[4]CubeValue!H182-[4]CubeValue!E182</f>
        <v>0</v>
      </c>
    </row>
    <row r="177" spans="1:10" x14ac:dyDescent="0.35">
      <c r="A177" s="11" t="str">
        <f>+[4]CubeValue!B183</f>
        <v>Aðrar eignir / Other assets</v>
      </c>
      <c r="B177" s="29" vm="2178">
        <f>+[4]CubeValue!F183</f>
        <v>2117.18897909</v>
      </c>
      <c r="C177" s="29" vm="776">
        <f>+[4]CubeValue!G183</f>
        <v>2117.18897909</v>
      </c>
      <c r="D177" s="29" vm="2143">
        <f>+[4]CubeValue!H183</f>
        <v>2381.9762632700003</v>
      </c>
      <c r="E177" s="30"/>
      <c r="F177" s="29">
        <f>+[4]CubeValue!E183-[4]CubeValue!D183</f>
        <v>941.27743865880018</v>
      </c>
      <c r="G177" s="29">
        <f>+[4]CubeValue!H183-[4]CubeValue!G183</f>
        <v>264.78728418000037</v>
      </c>
      <c r="H177" s="30"/>
      <c r="I177" s="29">
        <f>+[4]CubeValue!E183-[4]CubeValue!C183</f>
        <v>692.12175905560025</v>
      </c>
      <c r="J177" s="29">
        <f>+[4]CubeValue!H183-[4]CubeValue!E183</f>
        <v>1193.0036444162001</v>
      </c>
    </row>
    <row r="178" spans="1:10" s="31" customFormat="1" x14ac:dyDescent="0.35">
      <c r="A178" s="22" t="str">
        <f>+[4]CubeValue!B184</f>
        <v>Viðskiptakröfur / Accounts receivable</v>
      </c>
      <c r="B178" s="29" vm="2290">
        <f>+[4]CubeValue!F184</f>
        <v>1635.94897909</v>
      </c>
      <c r="C178" s="29" vm="777">
        <f>+[4]CubeValue!G184</f>
        <v>1635.94897909</v>
      </c>
      <c r="D178" s="29" vm="2137">
        <f>+[4]CubeValue!H184</f>
        <v>466.71626327000001</v>
      </c>
      <c r="E178" s="30"/>
      <c r="F178" s="29">
        <f>+[4]CubeValue!E184-[4]CubeValue!D184</f>
        <v>163.75839489200001</v>
      </c>
      <c r="G178" s="29">
        <f>+[4]CubeValue!H184-[4]CubeValue!G184</f>
        <v>-1169.2327158200001</v>
      </c>
      <c r="H178" s="30"/>
      <c r="I178" s="29">
        <f>+[4]CubeValue!E184-[4]CubeValue!C184</f>
        <v>47.438051708800003</v>
      </c>
      <c r="J178" s="29">
        <f>+[4]CubeValue!H184-[4]CubeValue!E184</f>
        <v>275.92505718300004</v>
      </c>
    </row>
    <row r="179" spans="1:10" x14ac:dyDescent="0.35">
      <c r="A179" s="22" t="str">
        <f>+[4]CubeValue!B185</f>
        <v>Aðrar eignir ót.a.st. / Other assets n.i.e.</v>
      </c>
      <c r="B179" s="29" vm="778">
        <f>+[4]CubeValue!F185</f>
        <v>481.24</v>
      </c>
      <c r="C179" s="29" vm="2240">
        <f>+[4]CubeValue!G185</f>
        <v>481.24</v>
      </c>
      <c r="D179" s="29" vm="2263">
        <f>+[4]CubeValue!H185</f>
        <v>1915.26</v>
      </c>
      <c r="E179" s="30"/>
      <c r="F179" s="29">
        <f>+[4]CubeValue!E185-[4]CubeValue!D185</f>
        <v>777.5190437668</v>
      </c>
      <c r="G179" s="29">
        <f>+[4]CubeValue!H185-[4]CubeValue!G185</f>
        <v>1434.02</v>
      </c>
      <c r="H179" s="30"/>
      <c r="I179" s="29">
        <f>+[4]CubeValue!E185-[4]CubeValue!C185</f>
        <v>644.68370734680002</v>
      </c>
      <c r="J179" s="29">
        <f>+[4]CubeValue!H185-[4]CubeValue!E185</f>
        <v>917.07858723319998</v>
      </c>
    </row>
    <row r="180" spans="1:10" x14ac:dyDescent="0.35">
      <c r="A180" s="19" t="str">
        <f>+[4]CubeValue!B186</f>
        <v>Aðrar innlendar eignir / Other domestic assets</v>
      </c>
      <c r="B180" s="15" vm="774">
        <f>+[4]CubeValue!F186</f>
        <v>481.24</v>
      </c>
      <c r="C180" s="15" vm="779">
        <f>+[4]CubeValue!G186</f>
        <v>481.24</v>
      </c>
      <c r="D180" s="15" vm="2201">
        <f>+[4]CubeValue!H186</f>
        <v>1915.26</v>
      </c>
      <c r="E180" s="16"/>
      <c r="F180" s="15">
        <f>+[4]CubeValue!E186-[4]CubeValue!D186</f>
        <v>698.55004376680006</v>
      </c>
      <c r="G180" s="15">
        <f>+[4]CubeValue!H186-[4]CubeValue!G186</f>
        <v>1434.02</v>
      </c>
      <c r="H180" s="16"/>
      <c r="I180" s="15">
        <f>+[4]CubeValue!E186-[4]CubeValue!C186</f>
        <v>565.71470734680008</v>
      </c>
      <c r="J180" s="15">
        <f>+[4]CubeValue!H186-[4]CubeValue!E186</f>
        <v>996.04758723319992</v>
      </c>
    </row>
    <row r="181" spans="1:10" x14ac:dyDescent="0.35">
      <c r="A181" s="19" t="str">
        <f>+[4]CubeValue!B187</f>
        <v>Aðrar erlendar eignir / Other foreign assets</v>
      </c>
      <c r="B181" s="15">
        <f>+[4]CubeValue!F187</f>
        <v>0</v>
      </c>
      <c r="C181" s="15">
        <f>+[4]CubeValue!G187</f>
        <v>0</v>
      </c>
      <c r="D181" s="15">
        <f>+[4]CubeValue!H187</f>
        <v>0</v>
      </c>
      <c r="E181" s="16"/>
      <c r="F181" s="15">
        <f>+[4]CubeValue!E187-[4]CubeValue!D187</f>
        <v>78.968999999999994</v>
      </c>
      <c r="G181" s="15">
        <f>+[4]CubeValue!H187-[4]CubeValue!G187</f>
        <v>0</v>
      </c>
      <c r="H181" s="16"/>
      <c r="I181" s="15">
        <f>+[4]CubeValue!E187-[4]CubeValue!C187</f>
        <v>78.968999999999994</v>
      </c>
      <c r="J181" s="15">
        <f>+[4]CubeValue!H187-[4]CubeValue!E187</f>
        <v>-78.968999999999994</v>
      </c>
    </row>
    <row r="182" spans="1:10" x14ac:dyDescent="0.35">
      <c r="A182" s="9" t="str">
        <f>+[4]CubeValue!B188</f>
        <v>Fastafjármunir og óefnislegar eignir</v>
      </c>
      <c r="B182" s="29" vm="780">
        <f>+[4]CubeValue!F188</f>
        <v>0</v>
      </c>
      <c r="C182" s="29" vm="2301">
        <f>+[4]CubeValue!G188</f>
        <v>0</v>
      </c>
      <c r="D182" s="29" vm="2137">
        <f>+[4]CubeValue!H188</f>
        <v>0</v>
      </c>
      <c r="E182" s="30"/>
      <c r="F182" s="29">
        <f>+[4]CubeValue!E188-[4]CubeValue!D188</f>
        <v>0</v>
      </c>
      <c r="G182" s="29">
        <f>+[4]CubeValue!H188-[4]CubeValue!G188</f>
        <v>0</v>
      </c>
      <c r="H182" s="30"/>
      <c r="I182" s="29">
        <f>+[4]CubeValue!E188-[4]CubeValue!C188</f>
        <v>0</v>
      </c>
      <c r="J182" s="29">
        <f>+[4]CubeValue!H188-[4]CubeValue!E188</f>
        <v>0</v>
      </c>
    </row>
    <row r="183" spans="1:10" x14ac:dyDescent="0.35">
      <c r="A183" s="19"/>
      <c r="B183" s="15"/>
      <c r="C183" s="15"/>
      <c r="D183" s="15"/>
      <c r="E183" s="16"/>
      <c r="F183" s="15"/>
      <c r="G183" s="15"/>
      <c r="H183" s="16"/>
      <c r="I183" s="15"/>
      <c r="J183" s="15"/>
    </row>
    <row r="184" spans="1:10" x14ac:dyDescent="0.35">
      <c r="A184" s="9" t="str">
        <f>+[4]CubeValue!B191</f>
        <v>Skuldir / Liabilities</v>
      </c>
      <c r="B184" s="29" vm="729">
        <f>+[4]CubeValue!F191</f>
        <v>134989.34768821677</v>
      </c>
      <c r="C184" s="29" vm="2237">
        <f>+[4]CubeValue!G191</f>
        <v>134989.34768821677</v>
      </c>
      <c r="D184" s="29" vm="2262">
        <f>+[4]CubeValue!H191</f>
        <v>158738.3777375838</v>
      </c>
      <c r="E184" s="30"/>
      <c r="F184" s="29">
        <f>+[4]CubeValue!E191-[4]CubeValue!D191</f>
        <v>10445.732527060609</v>
      </c>
      <c r="G184" s="29">
        <f>+[4]CubeValue!H191-[4]CubeValue!G191</f>
        <v>23749.030049367022</v>
      </c>
      <c r="H184" s="30"/>
      <c r="I184" s="29">
        <f>+[4]CubeValue!E191-[4]CubeValue!C191</f>
        <v>-4599.029611881444</v>
      </c>
      <c r="J184" s="29">
        <f>+[4]CubeValue!H191-[4]CubeValue!E191</f>
        <v>30641.826374561206</v>
      </c>
    </row>
    <row r="185" spans="1:10" x14ac:dyDescent="0.35">
      <c r="A185" s="11" t="str">
        <f>+[4]CubeValue!B192</f>
        <v>Markaðsskuldabréf og víxlar</v>
      </c>
      <c r="B185" s="29">
        <f>+[4]CubeValue!F192</f>
        <v>0</v>
      </c>
      <c r="C185" s="29">
        <f>+[4]CubeValue!G192</f>
        <v>0</v>
      </c>
      <c r="D185" s="29">
        <f>+[4]CubeValue!H192</f>
        <v>0</v>
      </c>
      <c r="E185" s="30"/>
      <c r="F185" s="29">
        <f>+[4]CubeValue!E192-[4]CubeValue!D192</f>
        <v>0</v>
      </c>
      <c r="G185" s="29">
        <f>+[4]CubeValue!H192-[4]CubeValue!G192</f>
        <v>0</v>
      </c>
      <c r="H185" s="30"/>
      <c r="I185" s="29">
        <f>+[4]CubeValue!E192-[4]CubeValue!C192</f>
        <v>0</v>
      </c>
      <c r="J185" s="29">
        <f>+[4]CubeValue!H192-[4]CubeValue!E192</f>
        <v>0</v>
      </c>
    </row>
    <row r="186" spans="1:10" x14ac:dyDescent="0.35">
      <c r="A186" s="12" t="str">
        <f>+[4]CubeValue!B193</f>
        <v>Verðbréfaútgáfa</v>
      </c>
      <c r="B186" s="29">
        <f>+[4]CubeValue!F193</f>
        <v>0</v>
      </c>
      <c r="C186" s="29">
        <f>+[4]CubeValue!G193</f>
        <v>0</v>
      </c>
      <c r="D186" s="29">
        <f>+[4]CubeValue!H193</f>
        <v>0</v>
      </c>
      <c r="E186" s="30"/>
      <c r="F186" s="29">
        <f>+[4]CubeValue!E193-[4]CubeValue!D193</f>
        <v>0</v>
      </c>
      <c r="G186" s="29">
        <f>+[4]CubeValue!H193-[4]CubeValue!G193</f>
        <v>0</v>
      </c>
      <c r="H186" s="30"/>
      <c r="I186" s="29">
        <f>+[4]CubeValue!E193-[4]CubeValue!C193</f>
        <v>0</v>
      </c>
      <c r="J186" s="29">
        <f>+[4]CubeValue!H193-[4]CubeValue!E193</f>
        <v>0</v>
      </c>
    </row>
    <row r="187" spans="1:10" x14ac:dyDescent="0.35">
      <c r="A187" s="23" t="str">
        <f>+[4]CubeValue!B194</f>
        <v>Verðbréfaútgáfa, óverðtryggð</v>
      </c>
      <c r="B187" s="15">
        <f>+[4]CubeValue!F194</f>
        <v>0</v>
      </c>
      <c r="C187" s="15">
        <f>+[4]CubeValue!G194</f>
        <v>0</v>
      </c>
      <c r="D187" s="15">
        <f>+[4]CubeValue!H194</f>
        <v>0</v>
      </c>
      <c r="E187" s="16"/>
      <c r="F187" s="15">
        <f>+[4]CubeValue!E194-[4]CubeValue!D194</f>
        <v>0</v>
      </c>
      <c r="G187" s="15">
        <f>+[4]CubeValue!H194-[4]CubeValue!G194</f>
        <v>0</v>
      </c>
      <c r="H187" s="16"/>
      <c r="I187" s="15">
        <f>+[4]CubeValue!E194-[4]CubeValue!C194</f>
        <v>0</v>
      </c>
      <c r="J187" s="15">
        <f>+[4]CubeValue!H194-[4]CubeValue!E194</f>
        <v>0</v>
      </c>
    </row>
    <row r="188" spans="1:10" x14ac:dyDescent="0.35">
      <c r="A188" s="24" t="str">
        <f>+[4]CubeValue!B195</f>
        <v>Innlend verðbréfaútgáfa / Domestic securities issue</v>
      </c>
      <c r="B188" s="15">
        <f>+[4]CubeValue!F195</f>
        <v>0</v>
      </c>
      <c r="C188" s="15">
        <f>+[4]CubeValue!G195</f>
        <v>0</v>
      </c>
      <c r="D188" s="15">
        <f>+[4]CubeValue!H195</f>
        <v>0</v>
      </c>
      <c r="E188" s="16"/>
      <c r="F188" s="15">
        <f>+[4]CubeValue!E195-[4]CubeValue!D195</f>
        <v>0</v>
      </c>
      <c r="G188" s="15">
        <f>+[4]CubeValue!H195-[4]CubeValue!G195</f>
        <v>0</v>
      </c>
      <c r="H188" s="16"/>
      <c r="I188" s="15">
        <f>+[4]CubeValue!E195-[4]CubeValue!C195</f>
        <v>0</v>
      </c>
      <c r="J188" s="15">
        <f>+[4]CubeValue!H195-[4]CubeValue!E195</f>
        <v>0</v>
      </c>
    </row>
    <row r="189" spans="1:10" x14ac:dyDescent="0.35">
      <c r="A189" s="24" t="str">
        <f>+[4]CubeValue!B196</f>
        <v>Erlend verðbréfaútgáfa / Foreign securities issue</v>
      </c>
      <c r="B189" s="15">
        <f>+[4]CubeValue!F196</f>
        <v>0</v>
      </c>
      <c r="C189" s="15">
        <f>+[4]CubeValue!G196</f>
        <v>0</v>
      </c>
      <c r="D189" s="15">
        <f>+[4]CubeValue!H196</f>
        <v>0</v>
      </c>
      <c r="E189" s="16"/>
      <c r="F189" s="15">
        <f>+[4]CubeValue!E196-[4]CubeValue!D196</f>
        <v>0</v>
      </c>
      <c r="G189" s="15">
        <f>+[4]CubeValue!H196-[4]CubeValue!G196</f>
        <v>0</v>
      </c>
      <c r="H189" s="16"/>
      <c r="I189" s="15">
        <f>+[4]CubeValue!E196-[4]CubeValue!C196</f>
        <v>0</v>
      </c>
      <c r="J189" s="15">
        <f>+[4]CubeValue!H196-[4]CubeValue!E196</f>
        <v>0</v>
      </c>
    </row>
    <row r="190" spans="1:10" x14ac:dyDescent="0.35">
      <c r="A190" s="23" t="str">
        <f>+[4]CubeValue!B197</f>
        <v>Verðbréfaútgáfa, verðtryggð</v>
      </c>
      <c r="B190" s="29">
        <f>+[4]CubeValue!F197</f>
        <v>0</v>
      </c>
      <c r="C190" s="29">
        <f>+[4]CubeValue!G197</f>
        <v>0</v>
      </c>
      <c r="D190" s="29">
        <f>+[4]CubeValue!H197</f>
        <v>0</v>
      </c>
      <c r="E190" s="30"/>
      <c r="F190" s="29">
        <f>+[4]CubeValue!E197-[4]CubeValue!D197</f>
        <v>0</v>
      </c>
      <c r="G190" s="29">
        <f>+[4]CubeValue!H197-[4]CubeValue!G197</f>
        <v>0</v>
      </c>
      <c r="H190" s="30"/>
      <c r="I190" s="29">
        <f>+[4]CubeValue!E197-[4]CubeValue!C197</f>
        <v>0</v>
      </c>
      <c r="J190" s="29">
        <f>+[4]CubeValue!H197-[4]CubeValue!E197</f>
        <v>0</v>
      </c>
    </row>
    <row r="191" spans="1:10" x14ac:dyDescent="0.35">
      <c r="A191" s="24" t="str">
        <f>+[4]CubeValue!B198</f>
        <v>Innlend verðbréfaútgáfa / Domestic securities issue</v>
      </c>
      <c r="B191" s="15">
        <f>+[4]CubeValue!F198</f>
        <v>0</v>
      </c>
      <c r="C191" s="15">
        <f>+[4]CubeValue!G198</f>
        <v>0</v>
      </c>
      <c r="D191" s="15">
        <f>+[4]CubeValue!H198</f>
        <v>0</v>
      </c>
      <c r="E191" s="16"/>
      <c r="F191" s="15">
        <f>+[4]CubeValue!E198-[4]CubeValue!D198</f>
        <v>0</v>
      </c>
      <c r="G191" s="15">
        <f>+[4]CubeValue!H198-[4]CubeValue!G198</f>
        <v>0</v>
      </c>
      <c r="H191" s="16"/>
      <c r="I191" s="15">
        <f>+[4]CubeValue!E198-[4]CubeValue!C198</f>
        <v>0</v>
      </c>
      <c r="J191" s="15">
        <f>+[4]CubeValue!H198-[4]CubeValue!E198</f>
        <v>0</v>
      </c>
    </row>
    <row r="192" spans="1:10" x14ac:dyDescent="0.35">
      <c r="A192" s="24" t="str">
        <f>+[4]CubeValue!B199</f>
        <v>Erlend verðbréfaútgáfa / Foreign securities issue</v>
      </c>
      <c r="B192" s="15">
        <f>+[4]CubeValue!F199</f>
        <v>0</v>
      </c>
      <c r="C192" s="15">
        <f>+[4]CubeValue!G199</f>
        <v>0</v>
      </c>
      <c r="D192" s="15">
        <f>+[4]CubeValue!H199</f>
        <v>0</v>
      </c>
      <c r="E192" s="16"/>
      <c r="F192" s="15">
        <f>+[4]CubeValue!E199-[4]CubeValue!D199</f>
        <v>0</v>
      </c>
      <c r="G192" s="15">
        <f>+[4]CubeValue!H199-[4]CubeValue!G199</f>
        <v>0</v>
      </c>
      <c r="H192" s="16"/>
      <c r="I192" s="15">
        <f>+[4]CubeValue!E199-[4]CubeValue!C199</f>
        <v>0</v>
      </c>
      <c r="J192" s="15">
        <f>+[4]CubeValue!H199-[4]CubeValue!E199</f>
        <v>0</v>
      </c>
    </row>
    <row r="193" spans="1:10" x14ac:dyDescent="0.35">
      <c r="A193" s="23" t="str">
        <f>+[4]CubeValue!B200</f>
        <v>Verðbréfaútgáfa, víxlar</v>
      </c>
      <c r="B193" s="29">
        <f>+[4]CubeValue!F200</f>
        <v>0</v>
      </c>
      <c r="C193" s="29">
        <f>+[4]CubeValue!G200</f>
        <v>0</v>
      </c>
      <c r="D193" s="29">
        <f>+[4]CubeValue!H200</f>
        <v>0</v>
      </c>
      <c r="E193" s="30"/>
      <c r="F193" s="29">
        <f>+[4]CubeValue!E200-[4]CubeValue!D200</f>
        <v>0</v>
      </c>
      <c r="G193" s="29">
        <f>+[4]CubeValue!H200-[4]CubeValue!G200</f>
        <v>0</v>
      </c>
      <c r="H193" s="30"/>
      <c r="I193" s="29">
        <f>+[4]CubeValue!E200-[4]CubeValue!C200</f>
        <v>0</v>
      </c>
      <c r="J193" s="29">
        <f>+[4]CubeValue!H200-[4]CubeValue!E200</f>
        <v>0</v>
      </c>
    </row>
    <row r="194" spans="1:10" x14ac:dyDescent="0.35">
      <c r="A194" s="24" t="str">
        <f>+[4]CubeValue!B201</f>
        <v>Innlend verðbréfaútgáfa / Domestic securities issue</v>
      </c>
      <c r="B194" s="15">
        <f>+[4]CubeValue!F201</f>
        <v>0</v>
      </c>
      <c r="C194" s="15">
        <f>+[4]CubeValue!G201</f>
        <v>0</v>
      </c>
      <c r="D194" s="15">
        <f>+[4]CubeValue!H201</f>
        <v>0</v>
      </c>
      <c r="E194" s="16"/>
      <c r="F194" s="15">
        <f>+[4]CubeValue!E201-[4]CubeValue!D201</f>
        <v>0</v>
      </c>
      <c r="G194" s="15">
        <f>+[4]CubeValue!H201-[4]CubeValue!G201</f>
        <v>0</v>
      </c>
      <c r="H194" s="16"/>
      <c r="I194" s="15">
        <f>+[4]CubeValue!E201-[4]CubeValue!C201</f>
        <v>0</v>
      </c>
      <c r="J194" s="15">
        <f>+[4]CubeValue!H201-[4]CubeValue!E201</f>
        <v>0</v>
      </c>
    </row>
    <row r="195" spans="1:10" x14ac:dyDescent="0.35">
      <c r="A195" s="24" t="str">
        <f>+[4]CubeValue!B202</f>
        <v>Erlend verðbréfaútgáfa / Foreign securities issue</v>
      </c>
      <c r="B195" s="15">
        <f>+[4]CubeValue!F202</f>
        <v>0</v>
      </c>
      <c r="C195" s="15">
        <f>+[4]CubeValue!G202</f>
        <v>0</v>
      </c>
      <c r="D195" s="15">
        <f>+[4]CubeValue!H202</f>
        <v>0</v>
      </c>
      <c r="E195" s="16"/>
      <c r="F195" s="15">
        <f>+[4]CubeValue!E202-[4]CubeValue!D202</f>
        <v>0</v>
      </c>
      <c r="G195" s="15">
        <f>+[4]CubeValue!H202-[4]CubeValue!G202</f>
        <v>0</v>
      </c>
      <c r="H195" s="16"/>
      <c r="I195" s="15">
        <f>+[4]CubeValue!E202-[4]CubeValue!C202</f>
        <v>0</v>
      </c>
      <c r="J195" s="15">
        <f>+[4]CubeValue!H202-[4]CubeValue!E202</f>
        <v>0</v>
      </c>
    </row>
    <row r="196" spans="1:10" x14ac:dyDescent="0.35">
      <c r="A196" s="12" t="str">
        <f>+[4]CubeValue!B203</f>
        <v>Beinar lántökur / Direct borrowing</v>
      </c>
      <c r="B196" s="29">
        <f>+[4]CubeValue!F203</f>
        <v>0</v>
      </c>
      <c r="C196" s="29">
        <f>+[4]CubeValue!G203</f>
        <v>0</v>
      </c>
      <c r="D196" s="29">
        <f>+[4]CubeValue!H203</f>
        <v>0</v>
      </c>
      <c r="E196" s="30"/>
      <c r="F196" s="29">
        <f>+[4]CubeValue!E203-[4]CubeValue!D203</f>
        <v>0</v>
      </c>
      <c r="G196" s="29">
        <f>+[4]CubeValue!H203-[4]CubeValue!G203</f>
        <v>0</v>
      </c>
      <c r="H196" s="30"/>
      <c r="I196" s="29">
        <f>+[4]CubeValue!E203-[4]CubeValue!C203</f>
        <v>-964.66073699999993</v>
      </c>
      <c r="J196" s="29">
        <f>+[4]CubeValue!H203-[4]CubeValue!E203</f>
        <v>0</v>
      </c>
    </row>
    <row r="197" spans="1:10" x14ac:dyDescent="0.35">
      <c r="A197" s="23" t="str">
        <f>+[4]CubeValue!B204</f>
        <v>Verðtryggð lán / Indexed bond issue</v>
      </c>
      <c r="B197" s="29">
        <f>+[4]CubeValue!F204</f>
        <v>0</v>
      </c>
      <c r="C197" s="29">
        <f>+[4]CubeValue!G204</f>
        <v>0</v>
      </c>
      <c r="D197" s="29">
        <f>+[4]CubeValue!H204</f>
        <v>0</v>
      </c>
      <c r="E197" s="30"/>
      <c r="F197" s="29">
        <f>+[4]CubeValue!E204-[4]CubeValue!D204</f>
        <v>0</v>
      </c>
      <c r="G197" s="29">
        <f>+[4]CubeValue!H204-[4]CubeValue!G204</f>
        <v>0</v>
      </c>
      <c r="H197" s="30"/>
      <c r="I197" s="29">
        <f>+[4]CubeValue!E204-[4]CubeValue!C204</f>
        <v>0</v>
      </c>
      <c r="J197" s="29">
        <f>+[4]CubeValue!H204-[4]CubeValue!E204</f>
        <v>0</v>
      </c>
    </row>
    <row r="198" spans="1:10" x14ac:dyDescent="0.35">
      <c r="A198" s="20" t="str">
        <f>+[4]CubeValue!B205</f>
        <v>Innlendir aðilar /Residents</v>
      </c>
      <c r="B198" s="15">
        <f>+[4]CubeValue!F205</f>
        <v>0</v>
      </c>
      <c r="C198" s="15">
        <f>+[4]CubeValue!G205</f>
        <v>0</v>
      </c>
      <c r="D198" s="15">
        <f>+[4]CubeValue!H205</f>
        <v>0</v>
      </c>
      <c r="E198" s="16"/>
      <c r="F198" s="15">
        <f>+[4]CubeValue!E205-[4]CubeValue!D205</f>
        <v>0</v>
      </c>
      <c r="G198" s="15">
        <f>+[4]CubeValue!H205-[4]CubeValue!G205</f>
        <v>0</v>
      </c>
      <c r="H198" s="16"/>
      <c r="I198" s="15">
        <f>+[4]CubeValue!E205-[4]CubeValue!C205</f>
        <v>0</v>
      </c>
      <c r="J198" s="15">
        <f>+[4]CubeValue!H205-[4]CubeValue!E205</f>
        <v>0</v>
      </c>
    </row>
    <row r="199" spans="1:10" x14ac:dyDescent="0.35">
      <c r="A199" s="18" t="str">
        <f>+[4]CubeValue!B206</f>
        <v>Atvinnufyrirtæki / Non-financial companies</v>
      </c>
      <c r="B199" s="15">
        <f>+[4]CubeValue!F206</f>
        <v>0</v>
      </c>
      <c r="C199" s="15">
        <f>+[4]CubeValue!G206</f>
        <v>0</v>
      </c>
      <c r="D199" s="15">
        <f>+[4]CubeValue!H206</f>
        <v>0</v>
      </c>
      <c r="E199" s="16"/>
      <c r="F199" s="15">
        <f>+[4]CubeValue!E206-[4]CubeValue!D206</f>
        <v>0</v>
      </c>
      <c r="G199" s="15">
        <f>+[4]CubeValue!H206-[4]CubeValue!G206</f>
        <v>0</v>
      </c>
      <c r="H199" s="16"/>
      <c r="I199" s="15">
        <f>+[4]CubeValue!E206-[4]CubeValue!C206</f>
        <v>0</v>
      </c>
      <c r="J199" s="15">
        <f>+[4]CubeValue!H206-[4]CubeValue!E206</f>
        <v>0</v>
      </c>
    </row>
    <row r="200" spans="1:10" x14ac:dyDescent="0.35">
      <c r="A200" s="18" t="str">
        <f>+[4]CubeValue!B207</f>
        <v>Fjármálageiri / Financial companies</v>
      </c>
      <c r="B200" s="15">
        <f>+[4]CubeValue!F207</f>
        <v>0</v>
      </c>
      <c r="C200" s="15">
        <f>+[4]CubeValue!G207</f>
        <v>0</v>
      </c>
      <c r="D200" s="15">
        <f>+[4]CubeValue!H207</f>
        <v>0</v>
      </c>
      <c r="E200" s="16"/>
      <c r="F200" s="15">
        <f>+[4]CubeValue!E207-[4]CubeValue!D207</f>
        <v>0</v>
      </c>
      <c r="G200" s="15">
        <f>+[4]CubeValue!H207-[4]CubeValue!G207</f>
        <v>0</v>
      </c>
      <c r="H200" s="16"/>
      <c r="I200" s="15">
        <f>+[4]CubeValue!E207-[4]CubeValue!C207</f>
        <v>0</v>
      </c>
      <c r="J200" s="15">
        <f>+[4]CubeValue!H207-[4]CubeValue!E207</f>
        <v>0</v>
      </c>
    </row>
    <row r="201" spans="1:10" x14ac:dyDescent="0.35">
      <c r="A201" s="19" t="str">
        <f>+[4]CubeValue!B208</f>
        <v>Innlánsstofnanir / Deposit money banks</v>
      </c>
      <c r="B201" s="15">
        <f>+[4]CubeValue!F208</f>
        <v>0</v>
      </c>
      <c r="C201" s="15">
        <f>+[4]CubeValue!G208</f>
        <v>0</v>
      </c>
      <c r="D201" s="15">
        <f>+[4]CubeValue!H208</f>
        <v>0</v>
      </c>
      <c r="E201" s="16"/>
      <c r="F201" s="15">
        <f>+[4]CubeValue!E208-[4]CubeValue!D208</f>
        <v>0</v>
      </c>
      <c r="G201" s="15">
        <f>+[4]CubeValue!H208-[4]CubeValue!G208</f>
        <v>0</v>
      </c>
      <c r="H201" s="16"/>
      <c r="I201" s="15">
        <f>+[4]CubeValue!E208-[4]CubeValue!C208</f>
        <v>0</v>
      </c>
      <c r="J201" s="15">
        <f>+[4]CubeValue!H208-[4]CubeValue!E208</f>
        <v>0</v>
      </c>
    </row>
    <row r="202" spans="1:10" x14ac:dyDescent="0.35">
      <c r="A202" s="19" t="str">
        <f>+[4]CubeValue!B209</f>
        <v>Peningamarkaðssjóðir / Money market funds (MMF)</v>
      </c>
      <c r="B202" s="15">
        <f>+[4]CubeValue!F209</f>
        <v>0</v>
      </c>
      <c r="C202" s="15">
        <f>+[4]CubeValue!G209</f>
        <v>0</v>
      </c>
      <c r="D202" s="15">
        <f>+[4]CubeValue!H209</f>
        <v>0</v>
      </c>
      <c r="E202" s="16"/>
      <c r="F202" s="15">
        <f>+[4]CubeValue!E209-[4]CubeValue!D209</f>
        <v>0</v>
      </c>
      <c r="G202" s="15">
        <f>+[4]CubeValue!H209-[4]CubeValue!G209</f>
        <v>0</v>
      </c>
      <c r="H202" s="16"/>
      <c r="I202" s="15">
        <f>+[4]CubeValue!E209-[4]CubeValue!C209</f>
        <v>0</v>
      </c>
      <c r="J202" s="15">
        <f>+[4]CubeValue!H209-[4]CubeValue!E209</f>
        <v>0</v>
      </c>
    </row>
    <row r="203" spans="1:10" x14ac:dyDescent="0.35">
      <c r="A203" s="19" t="str">
        <f>+[4]CubeValue!B210</f>
        <v>Aðrir verðbréfa- og fjárfestingarsjóðir / Other mutual and investment funds (other than MMF)</v>
      </c>
      <c r="B203" s="15">
        <f>+[4]CubeValue!F210</f>
        <v>0</v>
      </c>
      <c r="C203" s="15">
        <f>+[4]CubeValue!G210</f>
        <v>0</v>
      </c>
      <c r="D203" s="15">
        <f>+[4]CubeValue!H210</f>
        <v>0</v>
      </c>
      <c r="E203" s="16"/>
      <c r="F203" s="15">
        <f>+[4]CubeValue!E210-[4]CubeValue!D210</f>
        <v>0</v>
      </c>
      <c r="G203" s="15">
        <f>+[4]CubeValue!H210-[4]CubeValue!G210</f>
        <v>0</v>
      </c>
      <c r="H203" s="16"/>
      <c r="I203" s="15">
        <f>+[4]CubeValue!E210-[4]CubeValue!C210</f>
        <v>0</v>
      </c>
      <c r="J203" s="15">
        <f>+[4]CubeValue!H210-[4]CubeValue!E210</f>
        <v>0</v>
      </c>
    </row>
    <row r="204" spans="1:10" x14ac:dyDescent="0.35">
      <c r="A204" s="19" t="str">
        <f>+[4]CubeValue!B211</f>
        <v>Önnur fjármálafyrirtæki / Other financial intermediaries</v>
      </c>
      <c r="B204" s="15">
        <f>+[4]CubeValue!F211</f>
        <v>0</v>
      </c>
      <c r="C204" s="15">
        <f>+[4]CubeValue!G211</f>
        <v>0</v>
      </c>
      <c r="D204" s="15">
        <f>+[4]CubeValue!H211</f>
        <v>0</v>
      </c>
      <c r="E204" s="16"/>
      <c r="F204" s="15">
        <f>+[4]CubeValue!E211-[4]CubeValue!D211</f>
        <v>0</v>
      </c>
      <c r="G204" s="15">
        <f>+[4]CubeValue!H211-[4]CubeValue!G211</f>
        <v>0</v>
      </c>
      <c r="H204" s="16"/>
      <c r="I204" s="15">
        <f>+[4]CubeValue!E211-[4]CubeValue!C211</f>
        <v>0</v>
      </c>
      <c r="J204" s="15">
        <f>+[4]CubeValue!H211-[4]CubeValue!E211</f>
        <v>0</v>
      </c>
    </row>
    <row r="205" spans="1:10" x14ac:dyDescent="0.35">
      <c r="A205" s="19" t="str">
        <f>+[4]CubeValue!B212</f>
        <v>Fjármálaleg hliðarstarfsemi / Financial auxiliaries</v>
      </c>
      <c r="B205" s="15">
        <f>+[4]CubeValue!F212</f>
        <v>0</v>
      </c>
      <c r="C205" s="15">
        <f>+[4]CubeValue!G212</f>
        <v>0</v>
      </c>
      <c r="D205" s="15">
        <f>+[4]CubeValue!H212</f>
        <v>0</v>
      </c>
      <c r="E205" s="16"/>
      <c r="F205" s="15">
        <f>+[4]CubeValue!E212-[4]CubeValue!D212</f>
        <v>0</v>
      </c>
      <c r="G205" s="15">
        <f>+[4]CubeValue!H212-[4]CubeValue!G212</f>
        <v>0</v>
      </c>
      <c r="H205" s="16"/>
      <c r="I205" s="15">
        <f>+[4]CubeValue!E212-[4]CubeValue!C212</f>
        <v>0</v>
      </c>
      <c r="J205" s="15">
        <f>+[4]CubeValue!H212-[4]CubeValue!E212</f>
        <v>0</v>
      </c>
    </row>
    <row r="206" spans="1:10" x14ac:dyDescent="0.35">
      <c r="A206" s="19" t="str">
        <f>+[4]CubeValue!B213</f>
        <v>Innbyrðis fjármálastarfsemi / Captive financial institutions and money lenders</v>
      </c>
      <c r="B206" s="15">
        <f>+[4]CubeValue!F213</f>
        <v>0</v>
      </c>
      <c r="C206" s="15">
        <f>+[4]CubeValue!G213</f>
        <v>0</v>
      </c>
      <c r="D206" s="15">
        <f>+[4]CubeValue!H213</f>
        <v>0</v>
      </c>
      <c r="E206" s="16"/>
      <c r="F206" s="15">
        <f>+[4]CubeValue!E213-[4]CubeValue!D213</f>
        <v>0</v>
      </c>
      <c r="G206" s="15">
        <f>+[4]CubeValue!H213-[4]CubeValue!G213</f>
        <v>0</v>
      </c>
      <c r="H206" s="16"/>
      <c r="I206" s="15">
        <f>+[4]CubeValue!E213-[4]CubeValue!C213</f>
        <v>0</v>
      </c>
      <c r="J206" s="15">
        <f>+[4]CubeValue!H213-[4]CubeValue!E213</f>
        <v>0</v>
      </c>
    </row>
    <row r="207" spans="1:10" x14ac:dyDescent="0.35">
      <c r="A207" s="19" t="str">
        <f>+[4]CubeValue!B214</f>
        <v>Vátryggingarfélög / Insurance companies</v>
      </c>
      <c r="B207" s="15">
        <f>+[4]CubeValue!F214</f>
        <v>0</v>
      </c>
      <c r="C207" s="15">
        <f>+[4]CubeValue!G214</f>
        <v>0</v>
      </c>
      <c r="D207" s="15">
        <f>+[4]CubeValue!H214</f>
        <v>0</v>
      </c>
      <c r="E207" s="16"/>
      <c r="F207" s="15">
        <f>+[4]CubeValue!E214-[4]CubeValue!D214</f>
        <v>0</v>
      </c>
      <c r="G207" s="15">
        <f>+[4]CubeValue!H214-[4]CubeValue!G214</f>
        <v>0</v>
      </c>
      <c r="H207" s="16"/>
      <c r="I207" s="15">
        <f>+[4]CubeValue!E214-[4]CubeValue!C214</f>
        <v>0</v>
      </c>
      <c r="J207" s="15">
        <f>+[4]CubeValue!H214-[4]CubeValue!E214</f>
        <v>0</v>
      </c>
    </row>
    <row r="208" spans="1:10" x14ac:dyDescent="0.35">
      <c r="A208" s="19" t="str">
        <f>+[4]CubeValue!B215</f>
        <v>Lífeyrissjóðir / Pension funds</v>
      </c>
      <c r="B208" s="15">
        <f>+[4]CubeValue!F215</f>
        <v>0</v>
      </c>
      <c r="C208" s="15">
        <f>+[4]CubeValue!G215</f>
        <v>0</v>
      </c>
      <c r="D208" s="15">
        <f>+[4]CubeValue!H215</f>
        <v>0</v>
      </c>
      <c r="E208" s="16"/>
      <c r="F208" s="15">
        <f>+[4]CubeValue!E215-[4]CubeValue!D215</f>
        <v>0</v>
      </c>
      <c r="G208" s="15">
        <f>+[4]CubeValue!H215-[4]CubeValue!G215</f>
        <v>0</v>
      </c>
      <c r="H208" s="16"/>
      <c r="I208" s="15">
        <f>+[4]CubeValue!E215-[4]CubeValue!C215</f>
        <v>0</v>
      </c>
      <c r="J208" s="15">
        <f>+[4]CubeValue!H215-[4]CubeValue!E215</f>
        <v>0</v>
      </c>
    </row>
    <row r="209" spans="1:10" x14ac:dyDescent="0.35">
      <c r="A209" s="18" t="str">
        <f>+[4]CubeValue!B216</f>
        <v>Hið opinbera / General government</v>
      </c>
      <c r="B209" s="15">
        <f>+[4]CubeValue!F216</f>
        <v>0</v>
      </c>
      <c r="C209" s="15">
        <f>+[4]CubeValue!G216</f>
        <v>0</v>
      </c>
      <c r="D209" s="15">
        <f>+[4]CubeValue!H216</f>
        <v>0</v>
      </c>
      <c r="E209" s="16"/>
      <c r="F209" s="15">
        <f>+[4]CubeValue!E216-[4]CubeValue!D216</f>
        <v>0</v>
      </c>
      <c r="G209" s="15">
        <f>+[4]CubeValue!H216-[4]CubeValue!G216</f>
        <v>0</v>
      </c>
      <c r="H209" s="16"/>
      <c r="I209" s="15">
        <f>+[4]CubeValue!E216-[4]CubeValue!C216</f>
        <v>0</v>
      </c>
      <c r="J209" s="15">
        <f>+[4]CubeValue!H216-[4]CubeValue!E216</f>
        <v>0</v>
      </c>
    </row>
    <row r="210" spans="1:10" x14ac:dyDescent="0.35">
      <c r="A210" s="19" t="str">
        <f>+[4]CubeValue!B217</f>
        <v>Ríkissjóður / Treasury and govt. Institutions</v>
      </c>
      <c r="B210" s="15">
        <f>+[4]CubeValue!F217</f>
        <v>0</v>
      </c>
      <c r="C210" s="15">
        <f>+[4]CubeValue!G217</f>
        <v>0</v>
      </c>
      <c r="D210" s="15">
        <f>+[4]CubeValue!H217</f>
        <v>0</v>
      </c>
      <c r="E210" s="16"/>
      <c r="F210" s="15">
        <f>+[4]CubeValue!E217-[4]CubeValue!D217</f>
        <v>0</v>
      </c>
      <c r="G210" s="15">
        <f>+[4]CubeValue!H217-[4]CubeValue!G217</f>
        <v>0</v>
      </c>
      <c r="H210" s="16"/>
      <c r="I210" s="15">
        <f>+[4]CubeValue!E217-[4]CubeValue!C217</f>
        <v>0</v>
      </c>
      <c r="J210" s="15">
        <f>+[4]CubeValue!H217-[4]CubeValue!E217</f>
        <v>0</v>
      </c>
    </row>
    <row r="211" spans="1:10" x14ac:dyDescent="0.35">
      <c r="A211" s="19" t="str">
        <f>+[4]CubeValue!B218</f>
        <v>Sveitarfélög / Municipalities</v>
      </c>
      <c r="B211" s="15">
        <f>+[4]CubeValue!F218</f>
        <v>0</v>
      </c>
      <c r="C211" s="15">
        <f>+[4]CubeValue!G218</f>
        <v>0</v>
      </c>
      <c r="D211" s="15">
        <f>+[4]CubeValue!H218</f>
        <v>0</v>
      </c>
      <c r="E211" s="16"/>
      <c r="F211" s="15">
        <f>+[4]CubeValue!E218-[4]CubeValue!D218</f>
        <v>0</v>
      </c>
      <c r="G211" s="15">
        <f>+[4]CubeValue!H218-[4]CubeValue!G218</f>
        <v>0</v>
      </c>
      <c r="H211" s="16"/>
      <c r="I211" s="15">
        <f>+[4]CubeValue!E218-[4]CubeValue!C218</f>
        <v>0</v>
      </c>
      <c r="J211" s="15">
        <f>+[4]CubeValue!H218-[4]CubeValue!E218</f>
        <v>0</v>
      </c>
    </row>
    <row r="212" spans="1:10" x14ac:dyDescent="0.35">
      <c r="A212" s="20" t="str">
        <f>+[4]CubeValue!B219</f>
        <v>Erlendir aðilar / Non-residents</v>
      </c>
      <c r="B212" s="15">
        <f>+[4]CubeValue!F219</f>
        <v>0</v>
      </c>
      <c r="C212" s="15">
        <f>+[4]CubeValue!G219</f>
        <v>0</v>
      </c>
      <c r="D212" s="15">
        <f>+[4]CubeValue!H219</f>
        <v>0</v>
      </c>
      <c r="E212" s="16"/>
      <c r="F212" s="15">
        <f>+[4]CubeValue!E219-[4]CubeValue!D219</f>
        <v>0</v>
      </c>
      <c r="G212" s="15">
        <f>+[4]CubeValue!H219-[4]CubeValue!G219</f>
        <v>0</v>
      </c>
      <c r="H212" s="16"/>
      <c r="I212" s="15">
        <f>+[4]CubeValue!E219-[4]CubeValue!C219</f>
        <v>0</v>
      </c>
      <c r="J212" s="15">
        <f>+[4]CubeValue!H219-[4]CubeValue!E219</f>
        <v>0</v>
      </c>
    </row>
    <row r="213" spans="1:10" x14ac:dyDescent="0.35">
      <c r="A213" s="23" t="str">
        <f>+[4]CubeValue!B220</f>
        <v>Önnur lán / Other bond issue</v>
      </c>
      <c r="B213" s="29">
        <f>+[4]CubeValue!F220</f>
        <v>0</v>
      </c>
      <c r="C213" s="29">
        <f>+[4]CubeValue!G220</f>
        <v>0</v>
      </c>
      <c r="D213" s="29">
        <f>+[4]CubeValue!H220</f>
        <v>0</v>
      </c>
      <c r="E213" s="30"/>
      <c r="F213" s="29">
        <f>+[4]CubeValue!E220-[4]CubeValue!D220</f>
        <v>0</v>
      </c>
      <c r="G213" s="29">
        <f>+[4]CubeValue!H220-[4]CubeValue!G220</f>
        <v>0</v>
      </c>
      <c r="H213" s="30"/>
      <c r="I213" s="29">
        <f>+[4]CubeValue!E220-[4]CubeValue!C220</f>
        <v>-964.66073699999993</v>
      </c>
      <c r="J213" s="29">
        <f>+[4]CubeValue!H220-[4]CubeValue!E220</f>
        <v>0</v>
      </c>
    </row>
    <row r="214" spans="1:10" x14ac:dyDescent="0.35">
      <c r="A214" s="20" t="str">
        <f>+[4]CubeValue!B221</f>
        <v>Innlendir aðilar /Residents</v>
      </c>
      <c r="B214" s="15">
        <f>+[4]CubeValue!F221</f>
        <v>0</v>
      </c>
      <c r="C214" s="15">
        <f>+[4]CubeValue!G221</f>
        <v>0</v>
      </c>
      <c r="D214" s="15">
        <f>+[4]CubeValue!H221</f>
        <v>0</v>
      </c>
      <c r="E214" s="16"/>
      <c r="F214" s="15">
        <f>+[4]CubeValue!E221-[4]CubeValue!D221</f>
        <v>0</v>
      </c>
      <c r="G214" s="15">
        <f>+[4]CubeValue!H221-[4]CubeValue!G221</f>
        <v>0</v>
      </c>
      <c r="H214" s="16"/>
      <c r="I214" s="15">
        <f>+[4]CubeValue!E221-[4]CubeValue!C221</f>
        <v>-964.66073699999993</v>
      </c>
      <c r="J214" s="15">
        <f>+[4]CubeValue!H221-[4]CubeValue!E221</f>
        <v>0</v>
      </c>
    </row>
    <row r="215" spans="1:10" x14ac:dyDescent="0.35">
      <c r="A215" s="18" t="str">
        <f>+[4]CubeValue!B222</f>
        <v>Atvinnufyrirtæki / Non-financial companies</v>
      </c>
      <c r="B215" s="15">
        <f>+[4]CubeValue!F222</f>
        <v>0</v>
      </c>
      <c r="C215" s="15">
        <f>+[4]CubeValue!G222</f>
        <v>0</v>
      </c>
      <c r="D215" s="15">
        <f>+[4]CubeValue!H222</f>
        <v>0</v>
      </c>
      <c r="E215" s="16"/>
      <c r="F215" s="15">
        <f>+[4]CubeValue!E222-[4]CubeValue!D222</f>
        <v>0</v>
      </c>
      <c r="G215" s="15">
        <f>+[4]CubeValue!H222-[4]CubeValue!G222</f>
        <v>0</v>
      </c>
      <c r="H215" s="16"/>
      <c r="I215" s="15">
        <f>+[4]CubeValue!E222-[4]CubeValue!C222</f>
        <v>0</v>
      </c>
      <c r="J215" s="15">
        <f>+[4]CubeValue!H222-[4]CubeValue!E222</f>
        <v>0</v>
      </c>
    </row>
    <row r="216" spans="1:10" x14ac:dyDescent="0.35">
      <c r="A216" s="19" t="str">
        <f>+[4]CubeValue!B223</f>
        <v>Fjármálageiri / Financial companies</v>
      </c>
      <c r="B216" s="15">
        <f>+[4]CubeValue!F223</f>
        <v>0</v>
      </c>
      <c r="C216" s="15">
        <f>+[4]CubeValue!G223</f>
        <v>0</v>
      </c>
      <c r="D216" s="15">
        <f>+[4]CubeValue!H223</f>
        <v>0</v>
      </c>
      <c r="E216" s="16"/>
      <c r="F216" s="15">
        <f>+[4]CubeValue!E223-[4]CubeValue!D223</f>
        <v>0</v>
      </c>
      <c r="G216" s="15">
        <f>+[4]CubeValue!H223-[4]CubeValue!G223</f>
        <v>0</v>
      </c>
      <c r="H216" s="16"/>
      <c r="I216" s="15">
        <f>+[4]CubeValue!E223-[4]CubeValue!C223</f>
        <v>-964.66073699999993</v>
      </c>
      <c r="J216" s="15">
        <f>+[4]CubeValue!H223-[4]CubeValue!E223</f>
        <v>0</v>
      </c>
    </row>
    <row r="217" spans="1:10" x14ac:dyDescent="0.35">
      <c r="A217" s="19" t="str">
        <f>+[4]CubeValue!B224</f>
        <v>Innlánsstofnanir / Deposit money banks</v>
      </c>
      <c r="B217" s="15">
        <f>+[4]CubeValue!F224</f>
        <v>0</v>
      </c>
      <c r="C217" s="15">
        <f>+[4]CubeValue!G224</f>
        <v>0</v>
      </c>
      <c r="D217" s="15">
        <f>+[4]CubeValue!H224</f>
        <v>0</v>
      </c>
      <c r="E217" s="16"/>
      <c r="F217" s="15">
        <f>+[4]CubeValue!E224-[4]CubeValue!D224</f>
        <v>0</v>
      </c>
      <c r="G217" s="15">
        <f>+[4]CubeValue!H224-[4]CubeValue!G224</f>
        <v>0</v>
      </c>
      <c r="H217" s="16"/>
      <c r="I217" s="15">
        <f>+[4]CubeValue!E224-[4]CubeValue!C224</f>
        <v>0</v>
      </c>
      <c r="J217" s="15">
        <f>+[4]CubeValue!H224-[4]CubeValue!E224</f>
        <v>0</v>
      </c>
    </row>
    <row r="218" spans="1:10" x14ac:dyDescent="0.35">
      <c r="A218" s="19" t="str">
        <f>+[4]CubeValue!B225</f>
        <v>Peningamarkaðssjóðir / Money market funds (MMF)</v>
      </c>
      <c r="B218" s="15">
        <f>+[4]CubeValue!F225</f>
        <v>0</v>
      </c>
      <c r="C218" s="15">
        <f>+[4]CubeValue!G225</f>
        <v>0</v>
      </c>
      <c r="D218" s="15">
        <f>+[4]CubeValue!H225</f>
        <v>0</v>
      </c>
      <c r="E218" s="16"/>
      <c r="F218" s="15">
        <f>+[4]CubeValue!E225-[4]CubeValue!D225</f>
        <v>0</v>
      </c>
      <c r="G218" s="15">
        <f>+[4]CubeValue!H225-[4]CubeValue!G225</f>
        <v>0</v>
      </c>
      <c r="H218" s="16"/>
      <c r="I218" s="15">
        <f>+[4]CubeValue!E225-[4]CubeValue!C225</f>
        <v>0</v>
      </c>
      <c r="J218" s="15">
        <f>+[4]CubeValue!H225-[4]CubeValue!E225</f>
        <v>0</v>
      </c>
    </row>
    <row r="219" spans="1:10" x14ac:dyDescent="0.35">
      <c r="A219" s="19" t="str">
        <f>+[4]CubeValue!B226</f>
        <v>Aðrir verðbréfa- og fjárfestingarsjóðir / Other mutual and investment funds (other than MMF)</v>
      </c>
      <c r="B219" s="15">
        <f>+[4]CubeValue!F226</f>
        <v>0</v>
      </c>
      <c r="C219" s="15">
        <f>+[4]CubeValue!G226</f>
        <v>0</v>
      </c>
      <c r="D219" s="15">
        <f>+[4]CubeValue!H226</f>
        <v>0</v>
      </c>
      <c r="E219" s="16"/>
      <c r="F219" s="15">
        <f>+[4]CubeValue!E226-[4]CubeValue!D226</f>
        <v>0</v>
      </c>
      <c r="G219" s="15">
        <f>+[4]CubeValue!H226-[4]CubeValue!G226</f>
        <v>0</v>
      </c>
      <c r="H219" s="16"/>
      <c r="I219" s="15">
        <f>+[4]CubeValue!E226-[4]CubeValue!C226</f>
        <v>0</v>
      </c>
      <c r="J219" s="15">
        <f>+[4]CubeValue!H226-[4]CubeValue!E226</f>
        <v>0</v>
      </c>
    </row>
    <row r="220" spans="1:10" x14ac:dyDescent="0.35">
      <c r="A220" s="19" t="str">
        <f>+[4]CubeValue!B227</f>
        <v>Önnur fjármálafyrirtæki / Other financial intermediaries</v>
      </c>
      <c r="B220" s="15">
        <f>+[4]CubeValue!F227</f>
        <v>0</v>
      </c>
      <c r="C220" s="15">
        <f>+[4]CubeValue!G227</f>
        <v>0</v>
      </c>
      <c r="D220" s="15">
        <f>+[4]CubeValue!H227</f>
        <v>0</v>
      </c>
      <c r="E220" s="16"/>
      <c r="F220" s="15">
        <f>+[4]CubeValue!E227-[4]CubeValue!D227</f>
        <v>0</v>
      </c>
      <c r="G220" s="15">
        <f>+[4]CubeValue!H227-[4]CubeValue!G227</f>
        <v>0</v>
      </c>
      <c r="H220" s="16"/>
      <c r="I220" s="15">
        <f>+[4]CubeValue!E227-[4]CubeValue!C227</f>
        <v>-964.66073699999993</v>
      </c>
      <c r="J220" s="15">
        <f>+[4]CubeValue!H227-[4]CubeValue!E227</f>
        <v>0</v>
      </c>
    </row>
    <row r="221" spans="1:10" x14ac:dyDescent="0.35">
      <c r="A221" s="19" t="str">
        <f>+[4]CubeValue!B228</f>
        <v>Fjármálaleg hliðarstarfsemi / Financial auxiliaries</v>
      </c>
      <c r="B221" s="15">
        <f>+[4]CubeValue!F228</f>
        <v>0</v>
      </c>
      <c r="C221" s="15">
        <f>+[4]CubeValue!G228</f>
        <v>0</v>
      </c>
      <c r="D221" s="15">
        <f>+[4]CubeValue!H228</f>
        <v>0</v>
      </c>
      <c r="E221" s="16"/>
      <c r="F221" s="15">
        <f>+[4]CubeValue!E228-[4]CubeValue!D228</f>
        <v>0</v>
      </c>
      <c r="G221" s="15">
        <f>+[4]CubeValue!H228-[4]CubeValue!G228</f>
        <v>0</v>
      </c>
      <c r="H221" s="16"/>
      <c r="I221" s="15">
        <f>+[4]CubeValue!E228-[4]CubeValue!C228</f>
        <v>0</v>
      </c>
      <c r="J221" s="15">
        <f>+[4]CubeValue!H228-[4]CubeValue!E228</f>
        <v>0</v>
      </c>
    </row>
    <row r="222" spans="1:10" x14ac:dyDescent="0.35">
      <c r="A222" s="19" t="str">
        <f>+[4]CubeValue!B229</f>
        <v>Innbyrðis fjármálastarfsemi / Captive financial institutions and money lenders</v>
      </c>
      <c r="B222" s="15">
        <f>+[4]CubeValue!F229</f>
        <v>0</v>
      </c>
      <c r="C222" s="15">
        <f>+[4]CubeValue!G229</f>
        <v>0</v>
      </c>
      <c r="D222" s="15">
        <f>+[4]CubeValue!H229</f>
        <v>0</v>
      </c>
      <c r="E222" s="16"/>
      <c r="F222" s="15">
        <f>+[4]CubeValue!E229-[4]CubeValue!D229</f>
        <v>0</v>
      </c>
      <c r="G222" s="15">
        <f>+[4]CubeValue!H229-[4]CubeValue!G229</f>
        <v>0</v>
      </c>
      <c r="H222" s="16"/>
      <c r="I222" s="15">
        <f>+[4]CubeValue!E229-[4]CubeValue!C229</f>
        <v>0</v>
      </c>
      <c r="J222" s="15">
        <f>+[4]CubeValue!H229-[4]CubeValue!E229</f>
        <v>0</v>
      </c>
    </row>
    <row r="223" spans="1:10" x14ac:dyDescent="0.35">
      <c r="A223" s="19" t="str">
        <f>+[4]CubeValue!B230</f>
        <v>Vátryggingarfélög / Insurance companies</v>
      </c>
      <c r="B223" s="15">
        <f>+[4]CubeValue!F230</f>
        <v>0</v>
      </c>
      <c r="C223" s="15">
        <f>+[4]CubeValue!G230</f>
        <v>0</v>
      </c>
      <c r="D223" s="15">
        <f>+[4]CubeValue!H230</f>
        <v>0</v>
      </c>
      <c r="E223" s="16"/>
      <c r="F223" s="15">
        <f>+[4]CubeValue!E230-[4]CubeValue!D230</f>
        <v>0</v>
      </c>
      <c r="G223" s="15">
        <f>+[4]CubeValue!H230-[4]CubeValue!G230</f>
        <v>0</v>
      </c>
      <c r="H223" s="16"/>
      <c r="I223" s="15">
        <f>+[4]CubeValue!E230-[4]CubeValue!C230</f>
        <v>0</v>
      </c>
      <c r="J223" s="15">
        <f>+[4]CubeValue!H230-[4]CubeValue!E230</f>
        <v>0</v>
      </c>
    </row>
    <row r="224" spans="1:10" x14ac:dyDescent="0.35">
      <c r="A224" s="19" t="str">
        <f>+[4]CubeValue!B231</f>
        <v>Lífeyrissjóðir / Pension funds</v>
      </c>
      <c r="B224" s="15">
        <f>+[4]CubeValue!F231</f>
        <v>0</v>
      </c>
      <c r="C224" s="15">
        <f>+[4]CubeValue!G231</f>
        <v>0</v>
      </c>
      <c r="D224" s="15">
        <f>+[4]CubeValue!H231</f>
        <v>0</v>
      </c>
      <c r="E224" s="16"/>
      <c r="F224" s="15">
        <f>+[4]CubeValue!E231-[4]CubeValue!D231</f>
        <v>0</v>
      </c>
      <c r="G224" s="15">
        <f>+[4]CubeValue!H231-[4]CubeValue!G231</f>
        <v>0</v>
      </c>
      <c r="H224" s="16"/>
      <c r="I224" s="15">
        <f>+[4]CubeValue!E231-[4]CubeValue!C231</f>
        <v>0</v>
      </c>
      <c r="J224" s="15">
        <f>+[4]CubeValue!H231-[4]CubeValue!E231</f>
        <v>0</v>
      </c>
    </row>
    <row r="225" spans="1:10" x14ac:dyDescent="0.35">
      <c r="A225" s="18" t="str">
        <f>+[4]CubeValue!B232</f>
        <v>Hið opinbera / General government</v>
      </c>
      <c r="B225" s="15">
        <f>+[4]CubeValue!F232</f>
        <v>0</v>
      </c>
      <c r="C225" s="15">
        <f>+[4]CubeValue!G232</f>
        <v>0</v>
      </c>
      <c r="D225" s="15">
        <f>+[4]CubeValue!H232</f>
        <v>0</v>
      </c>
      <c r="E225" s="16"/>
      <c r="F225" s="15">
        <f>+[4]CubeValue!E232-[4]CubeValue!D232</f>
        <v>0</v>
      </c>
      <c r="G225" s="15">
        <f>+[4]CubeValue!H232-[4]CubeValue!G232</f>
        <v>0</v>
      </c>
      <c r="H225" s="16"/>
      <c r="I225" s="15">
        <f>+[4]CubeValue!E232-[4]CubeValue!C232</f>
        <v>0</v>
      </c>
      <c r="J225" s="15">
        <f>+[4]CubeValue!H232-[4]CubeValue!E232</f>
        <v>0</v>
      </c>
    </row>
    <row r="226" spans="1:10" x14ac:dyDescent="0.35">
      <c r="A226" s="19" t="str">
        <f>+[4]CubeValue!B233</f>
        <v>Ríkissjóður / Treasury and govt. Institutions</v>
      </c>
      <c r="B226" s="15">
        <f>+[4]CubeValue!F233</f>
        <v>0</v>
      </c>
      <c r="C226" s="15">
        <f>+[4]CubeValue!G233</f>
        <v>0</v>
      </c>
      <c r="D226" s="15">
        <f>+[4]CubeValue!H233</f>
        <v>0</v>
      </c>
      <c r="E226" s="16"/>
      <c r="F226" s="15">
        <f>+[4]CubeValue!E233-[4]CubeValue!D233</f>
        <v>0</v>
      </c>
      <c r="G226" s="15">
        <f>+[4]CubeValue!H233-[4]CubeValue!G233</f>
        <v>0</v>
      </c>
      <c r="H226" s="16"/>
      <c r="I226" s="15">
        <f>+[4]CubeValue!E233-[4]CubeValue!C233</f>
        <v>0</v>
      </c>
      <c r="J226" s="15">
        <f>+[4]CubeValue!H233-[4]CubeValue!E233</f>
        <v>0</v>
      </c>
    </row>
    <row r="227" spans="1:10" x14ac:dyDescent="0.35">
      <c r="A227" s="19" t="str">
        <f>+[4]CubeValue!B234</f>
        <v>Sveitarfélög / Municipalities</v>
      </c>
      <c r="B227" s="15">
        <f>+[4]CubeValue!F234</f>
        <v>0</v>
      </c>
      <c r="C227" s="15">
        <f>+[4]CubeValue!G234</f>
        <v>0</v>
      </c>
      <c r="D227" s="15">
        <f>+[4]CubeValue!H234</f>
        <v>0</v>
      </c>
      <c r="E227" s="16"/>
      <c r="F227" s="15">
        <f>+[4]CubeValue!E234-[4]CubeValue!D234</f>
        <v>0</v>
      </c>
      <c r="G227" s="15">
        <f>+[4]CubeValue!H234-[4]CubeValue!G234</f>
        <v>0</v>
      </c>
      <c r="H227" s="16"/>
      <c r="I227" s="15">
        <f>+[4]CubeValue!E234-[4]CubeValue!C234</f>
        <v>0</v>
      </c>
      <c r="J227" s="15">
        <f>+[4]CubeValue!H234-[4]CubeValue!E234</f>
        <v>0</v>
      </c>
    </row>
    <row r="228" spans="1:10" x14ac:dyDescent="0.35">
      <c r="A228" s="20" t="str">
        <f>+[4]CubeValue!B235</f>
        <v>Erlendir aðilar / Non-residents</v>
      </c>
      <c r="B228" s="15">
        <f>+[4]CubeValue!F235</f>
        <v>0</v>
      </c>
      <c r="C228" s="15">
        <f>+[4]CubeValue!G235</f>
        <v>0</v>
      </c>
      <c r="D228" s="15">
        <f>+[4]CubeValue!H235</f>
        <v>0</v>
      </c>
      <c r="E228" s="16"/>
      <c r="F228" s="15">
        <f>+[4]CubeValue!E235-[4]CubeValue!D235</f>
        <v>0</v>
      </c>
      <c r="G228" s="15">
        <f>+[4]CubeValue!H235-[4]CubeValue!G235</f>
        <v>0</v>
      </c>
      <c r="H228" s="16"/>
      <c r="I228" s="15">
        <f>+[4]CubeValue!E235-[4]CubeValue!C235</f>
        <v>0</v>
      </c>
      <c r="J228" s="15">
        <f>+[4]CubeValue!H235-[4]CubeValue!E235</f>
        <v>0</v>
      </c>
    </row>
    <row r="229" spans="1:10" x14ac:dyDescent="0.35">
      <c r="A229" s="11" t="str">
        <f>+[4]CubeValue!B236</f>
        <v>Hlutabréf og hlutdeildarskírteini / Equities and investment fund units</v>
      </c>
      <c r="B229" s="29" vm="745">
        <f>+[4]CubeValue!F236</f>
        <v>133968.91450723188</v>
      </c>
      <c r="C229" s="29" vm="729">
        <f>+[4]CubeValue!G236</f>
        <v>133968.91450723188</v>
      </c>
      <c r="D229" s="29" vm="2199">
        <f>+[4]CubeValue!H236</f>
        <v>156072.56571215671</v>
      </c>
      <c r="E229" s="30"/>
      <c r="F229" s="29">
        <f>+[4]CubeValue!E236-[4]CubeValue!D236</f>
        <v>10113.721829600036</v>
      </c>
      <c r="G229" s="29">
        <f>+[4]CubeValue!H236-[4]CubeValue!G236</f>
        <v>22103.651204924827</v>
      </c>
      <c r="H229" s="30"/>
      <c r="I229" s="29">
        <f>+[4]CubeValue!E236-[4]CubeValue!C236</f>
        <v>-3002.5405390000233</v>
      </c>
      <c r="J229" s="29">
        <f>+[4]CubeValue!H236-[4]CubeValue!E236</f>
        <v>29821.734808156689</v>
      </c>
    </row>
    <row r="230" spans="1:10" x14ac:dyDescent="0.35">
      <c r="A230" s="11" t="str">
        <f>+[4]CubeValue!B239</f>
        <v>Afleiðusamningar / Derivatives</v>
      </c>
      <c r="B230" s="29" vm="783">
        <f>+[4]CubeValue!F239</f>
        <v>29.283000000000001</v>
      </c>
      <c r="C230" s="29" vm="2293">
        <f>+[4]CubeValue!G239</f>
        <v>29.283000000000001</v>
      </c>
      <c r="D230" s="29" vm="2143">
        <f>+[4]CubeValue!H239</f>
        <v>115.02380870784667</v>
      </c>
      <c r="E230" s="30"/>
      <c r="F230" s="29">
        <f>+[4]CubeValue!E239-[4]CubeValue!D239</f>
        <v>24.328257000000001</v>
      </c>
      <c r="G230" s="29">
        <f>+[4]CubeValue!H239-[4]CubeValue!G239</f>
        <v>85.740808707846668</v>
      </c>
      <c r="H230" s="30"/>
      <c r="I230" s="29">
        <f>+[4]CubeValue!E239-[4]CubeValue!C239</f>
        <v>34.282927000000001</v>
      </c>
      <c r="J230" s="29">
        <f>+[4]CubeValue!H239-[4]CubeValue!E239</f>
        <v>58.666986707846668</v>
      </c>
    </row>
    <row r="231" spans="1:10" x14ac:dyDescent="0.35">
      <c r="A231" s="23" t="str">
        <f>+[4]CubeValue!B241</f>
        <v>Valréttir / Options</v>
      </c>
      <c r="B231" s="29">
        <f>+[4]CubeValue!F241</f>
        <v>0</v>
      </c>
      <c r="C231" s="29">
        <f>+[4]CubeValue!G241</f>
        <v>0</v>
      </c>
      <c r="D231" s="29">
        <f>+[4]CubeValue!H241</f>
        <v>0</v>
      </c>
      <c r="E231" s="30"/>
      <c r="F231" s="29">
        <f>+[4]CubeValue!E241-[4]CubeValue!D241</f>
        <v>0</v>
      </c>
      <c r="G231" s="29">
        <f>+[4]CubeValue!H241-[4]CubeValue!G241</f>
        <v>0</v>
      </c>
      <c r="H231" s="30"/>
      <c r="I231" s="29">
        <f>+[4]CubeValue!E241-[4]CubeValue!C241</f>
        <v>0</v>
      </c>
      <c r="J231" s="29">
        <f>+[4]CubeValue!H241-[4]CubeValue!E241</f>
        <v>0</v>
      </c>
    </row>
    <row r="232" spans="1:10" x14ac:dyDescent="0.35">
      <c r="A232" s="20" t="str">
        <f>+[4]CubeValue!B242</f>
        <v>Innlendir aðilar /Residents</v>
      </c>
      <c r="B232" s="15">
        <f>+[4]CubeValue!F242</f>
        <v>0</v>
      </c>
      <c r="C232" s="15">
        <f>+[4]CubeValue!G242</f>
        <v>0</v>
      </c>
      <c r="D232" s="15">
        <f>+[4]CubeValue!H242</f>
        <v>0</v>
      </c>
      <c r="E232" s="16"/>
      <c r="F232" s="15">
        <f>+[4]CubeValue!E242-[4]CubeValue!D242</f>
        <v>0</v>
      </c>
      <c r="G232" s="15">
        <f>+[4]CubeValue!H242-[4]CubeValue!G242</f>
        <v>0</v>
      </c>
      <c r="H232" s="16"/>
      <c r="I232" s="15">
        <f>+[4]CubeValue!E242-[4]CubeValue!C242</f>
        <v>0</v>
      </c>
      <c r="J232" s="15">
        <f>+[4]CubeValue!H242-[4]CubeValue!E242</f>
        <v>0</v>
      </c>
    </row>
    <row r="233" spans="1:10" x14ac:dyDescent="0.35">
      <c r="A233" s="18" t="str">
        <f>+[4]CubeValue!B243</f>
        <v>Atvinnufyrirtæki / Non-financial companies</v>
      </c>
      <c r="B233" s="15">
        <f>+[4]CubeValue!F243</f>
        <v>0</v>
      </c>
      <c r="C233" s="15">
        <f>+[4]CubeValue!G243</f>
        <v>0</v>
      </c>
      <c r="D233" s="15">
        <f>+[4]CubeValue!H243</f>
        <v>0</v>
      </c>
      <c r="E233" s="16"/>
      <c r="F233" s="15">
        <f>+[4]CubeValue!E243-[4]CubeValue!D243</f>
        <v>0</v>
      </c>
      <c r="G233" s="15">
        <f>+[4]CubeValue!H243-[4]CubeValue!G243</f>
        <v>0</v>
      </c>
      <c r="H233" s="16"/>
      <c r="I233" s="15">
        <f>+[4]CubeValue!E243-[4]CubeValue!C243</f>
        <v>0</v>
      </c>
      <c r="J233" s="15">
        <f>+[4]CubeValue!H243-[4]CubeValue!E243</f>
        <v>0</v>
      </c>
    </row>
    <row r="234" spans="1:10" x14ac:dyDescent="0.35">
      <c r="A234" s="18" t="str">
        <f>+[4]CubeValue!B244</f>
        <v>Fjármálageiri / Financial companies</v>
      </c>
      <c r="B234" s="15">
        <f>+[4]CubeValue!F244</f>
        <v>0</v>
      </c>
      <c r="C234" s="15">
        <f>+[4]CubeValue!G244</f>
        <v>0</v>
      </c>
      <c r="D234" s="15">
        <f>+[4]CubeValue!H244</f>
        <v>0</v>
      </c>
      <c r="E234" s="16"/>
      <c r="F234" s="15">
        <f>+[4]CubeValue!E244-[4]CubeValue!D244</f>
        <v>0</v>
      </c>
      <c r="G234" s="15">
        <f>+[4]CubeValue!H244-[4]CubeValue!G244</f>
        <v>0</v>
      </c>
      <c r="H234" s="16"/>
      <c r="I234" s="15">
        <f>+[4]CubeValue!E244-[4]CubeValue!C244</f>
        <v>0</v>
      </c>
      <c r="J234" s="15">
        <f>+[4]CubeValue!H244-[4]CubeValue!E244</f>
        <v>0</v>
      </c>
    </row>
    <row r="235" spans="1:10" x14ac:dyDescent="0.35">
      <c r="A235" s="19" t="str">
        <f>+[4]CubeValue!B245</f>
        <v>Innlánsstofnanir / Deposit money banks</v>
      </c>
      <c r="B235" s="15">
        <f>+[4]CubeValue!F245</f>
        <v>0</v>
      </c>
      <c r="C235" s="15">
        <f>+[4]CubeValue!G245</f>
        <v>0</v>
      </c>
      <c r="D235" s="15">
        <f>+[4]CubeValue!H245</f>
        <v>0</v>
      </c>
      <c r="E235" s="16"/>
      <c r="F235" s="15">
        <f>+[4]CubeValue!E245-[4]CubeValue!D245</f>
        <v>0</v>
      </c>
      <c r="G235" s="15">
        <f>+[4]CubeValue!H245-[4]CubeValue!G245</f>
        <v>0</v>
      </c>
      <c r="H235" s="16"/>
      <c r="I235" s="15">
        <f>+[4]CubeValue!E245-[4]CubeValue!C245</f>
        <v>0</v>
      </c>
      <c r="J235" s="15">
        <f>+[4]CubeValue!H245-[4]CubeValue!E245</f>
        <v>0</v>
      </c>
    </row>
    <row r="236" spans="1:10" x14ac:dyDescent="0.35">
      <c r="A236" s="19" t="str">
        <f>+[4]CubeValue!B246</f>
        <v>Innlánsstofnanir í slitameðferð / Deposit money banks in winding-up proceedings</v>
      </c>
      <c r="B236" s="15">
        <f>+[4]CubeValue!F246</f>
        <v>0</v>
      </c>
      <c r="C236" s="15">
        <f>+[4]CubeValue!G246</f>
        <v>0</v>
      </c>
      <c r="D236" s="15">
        <f>+[4]CubeValue!H246</f>
        <v>0</v>
      </c>
      <c r="E236" s="16"/>
      <c r="F236" s="15">
        <f>+[4]CubeValue!E246-[4]CubeValue!D246</f>
        <v>0</v>
      </c>
      <c r="G236" s="15">
        <f>+[4]CubeValue!H246-[4]CubeValue!G246</f>
        <v>0</v>
      </c>
      <c r="H236" s="16"/>
      <c r="I236" s="15">
        <f>+[4]CubeValue!E246-[4]CubeValue!C246</f>
        <v>0</v>
      </c>
      <c r="J236" s="15">
        <f>+[4]CubeValue!H246-[4]CubeValue!E246</f>
        <v>0</v>
      </c>
    </row>
    <row r="237" spans="1:10" x14ac:dyDescent="0.35">
      <c r="A237" s="19" t="str">
        <f>+[4]CubeValue!B247</f>
        <v>Peningamarkaðssjóðir / Money market funds (MMF)</v>
      </c>
      <c r="B237" s="15">
        <f>+[4]CubeValue!F247</f>
        <v>0</v>
      </c>
      <c r="C237" s="15">
        <f>+[4]CubeValue!G247</f>
        <v>0</v>
      </c>
      <c r="D237" s="15">
        <f>+[4]CubeValue!H247</f>
        <v>0</v>
      </c>
      <c r="E237" s="16"/>
      <c r="F237" s="15">
        <f>+[4]CubeValue!E247-[4]CubeValue!D247</f>
        <v>0</v>
      </c>
      <c r="G237" s="15">
        <f>+[4]CubeValue!H247-[4]CubeValue!G247</f>
        <v>0</v>
      </c>
      <c r="H237" s="16"/>
      <c r="I237" s="15">
        <f>+[4]CubeValue!E247-[4]CubeValue!C247</f>
        <v>0</v>
      </c>
      <c r="J237" s="15">
        <f>+[4]CubeValue!H247-[4]CubeValue!E247</f>
        <v>0</v>
      </c>
    </row>
    <row r="238" spans="1:10" x14ac:dyDescent="0.35">
      <c r="A238" s="19" t="str">
        <f>+[4]CubeValue!B248</f>
        <v>Aðrir verðbréfa- og fjárfestingarsjóðir / Other mutual and investment funds (other than MMF)</v>
      </c>
      <c r="B238" s="15">
        <f>+[4]CubeValue!F248</f>
        <v>0</v>
      </c>
      <c r="C238" s="15">
        <f>+[4]CubeValue!G248</f>
        <v>0</v>
      </c>
      <c r="D238" s="15">
        <f>+[4]CubeValue!H248</f>
        <v>0</v>
      </c>
      <c r="E238" s="16"/>
      <c r="F238" s="15">
        <f>+[4]CubeValue!E248-[4]CubeValue!D248</f>
        <v>0</v>
      </c>
      <c r="G238" s="15">
        <f>+[4]CubeValue!H248-[4]CubeValue!G248</f>
        <v>0</v>
      </c>
      <c r="H238" s="16"/>
      <c r="I238" s="15">
        <f>+[4]CubeValue!E248-[4]CubeValue!C248</f>
        <v>0</v>
      </c>
      <c r="J238" s="15">
        <f>+[4]CubeValue!H248-[4]CubeValue!E248</f>
        <v>0</v>
      </c>
    </row>
    <row r="239" spans="1:10" x14ac:dyDescent="0.35">
      <c r="A239" s="19" t="str">
        <f>+[4]CubeValue!B249</f>
        <v>Önnur fjármálafyrirtæki / Other financial intermediaries</v>
      </c>
      <c r="B239" s="15">
        <f>+[4]CubeValue!F249</f>
        <v>0</v>
      </c>
      <c r="C239" s="15">
        <f>+[4]CubeValue!G249</f>
        <v>0</v>
      </c>
      <c r="D239" s="15">
        <f>+[4]CubeValue!H249</f>
        <v>0</v>
      </c>
      <c r="E239" s="16"/>
      <c r="F239" s="15">
        <f>+[4]CubeValue!E249-[4]CubeValue!D249</f>
        <v>0</v>
      </c>
      <c r="G239" s="15">
        <f>+[4]CubeValue!H249-[4]CubeValue!G249</f>
        <v>0</v>
      </c>
      <c r="H239" s="16"/>
      <c r="I239" s="15">
        <f>+[4]CubeValue!E249-[4]CubeValue!C249</f>
        <v>0</v>
      </c>
      <c r="J239" s="15">
        <f>+[4]CubeValue!H249-[4]CubeValue!E249</f>
        <v>0</v>
      </c>
    </row>
    <row r="240" spans="1:10" x14ac:dyDescent="0.35">
      <c r="A240" s="19" t="str">
        <f>+[4]CubeValue!B250</f>
        <v>Önnur fjármálafyrirtæki í slitameðferð / Other financial intermediaries in winding-up proceedings</v>
      </c>
      <c r="B240" s="15">
        <f>+[4]CubeValue!F250</f>
        <v>0</v>
      </c>
      <c r="C240" s="15">
        <f>+[4]CubeValue!G250</f>
        <v>0</v>
      </c>
      <c r="D240" s="15">
        <f>+[4]CubeValue!H250</f>
        <v>0</v>
      </c>
      <c r="E240" s="16"/>
      <c r="F240" s="15">
        <f>+[4]CubeValue!E250-[4]CubeValue!D250</f>
        <v>0</v>
      </c>
      <c r="G240" s="15">
        <f>+[4]CubeValue!H250-[4]CubeValue!G250</f>
        <v>0</v>
      </c>
      <c r="H240" s="16"/>
      <c r="I240" s="15">
        <f>+[4]CubeValue!E250-[4]CubeValue!C250</f>
        <v>0</v>
      </c>
      <c r="J240" s="15">
        <f>+[4]CubeValue!H250-[4]CubeValue!E250</f>
        <v>0</v>
      </c>
    </row>
    <row r="241" spans="1:10" x14ac:dyDescent="0.35">
      <c r="A241" s="19" t="str">
        <f>+[4]CubeValue!B251</f>
        <v>Fjármálaleg hliðarstarfsemi / Financial auxiliaries</v>
      </c>
      <c r="B241" s="15">
        <f>+[4]CubeValue!F251</f>
        <v>0</v>
      </c>
      <c r="C241" s="15">
        <f>+[4]CubeValue!G251</f>
        <v>0</v>
      </c>
      <c r="D241" s="15">
        <f>+[4]CubeValue!H251</f>
        <v>0</v>
      </c>
      <c r="E241" s="16"/>
      <c r="F241" s="15">
        <f>+[4]CubeValue!E251-[4]CubeValue!D251</f>
        <v>0</v>
      </c>
      <c r="G241" s="15">
        <f>+[4]CubeValue!H251-[4]CubeValue!G251</f>
        <v>0</v>
      </c>
      <c r="H241" s="16"/>
      <c r="I241" s="15">
        <f>+[4]CubeValue!E251-[4]CubeValue!C251</f>
        <v>0</v>
      </c>
      <c r="J241" s="15">
        <f>+[4]CubeValue!H251-[4]CubeValue!E251</f>
        <v>0</v>
      </c>
    </row>
    <row r="242" spans="1:10" x14ac:dyDescent="0.35">
      <c r="A242" s="19" t="str">
        <f>+[4]CubeValue!B252</f>
        <v>Innbyrðis fjármálastarfsemi / Captive financial institutions and money lenders</v>
      </c>
      <c r="B242" s="15">
        <f>+[4]CubeValue!F252</f>
        <v>0</v>
      </c>
      <c r="C242" s="15">
        <f>+[4]CubeValue!G252</f>
        <v>0</v>
      </c>
      <c r="D242" s="15">
        <f>+[4]CubeValue!H252</f>
        <v>0</v>
      </c>
      <c r="E242" s="16"/>
      <c r="F242" s="15">
        <f>+[4]CubeValue!E252-[4]CubeValue!D252</f>
        <v>0</v>
      </c>
      <c r="G242" s="15">
        <f>+[4]CubeValue!H252-[4]CubeValue!G252</f>
        <v>0</v>
      </c>
      <c r="H242" s="16"/>
      <c r="I242" s="15">
        <f>+[4]CubeValue!E252-[4]CubeValue!C252</f>
        <v>0</v>
      </c>
      <c r="J242" s="15">
        <f>+[4]CubeValue!H252-[4]CubeValue!E252</f>
        <v>0</v>
      </c>
    </row>
    <row r="243" spans="1:10" x14ac:dyDescent="0.35">
      <c r="A243" s="19" t="str">
        <f>+[4]CubeValue!B253</f>
        <v>Vátryggingarfélög / Insurance companies</v>
      </c>
      <c r="B243" s="15">
        <f>+[4]CubeValue!F253</f>
        <v>0</v>
      </c>
      <c r="C243" s="15">
        <f>+[4]CubeValue!G253</f>
        <v>0</v>
      </c>
      <c r="D243" s="15">
        <f>+[4]CubeValue!H253</f>
        <v>0</v>
      </c>
      <c r="E243" s="16"/>
      <c r="F243" s="15">
        <f>+[4]CubeValue!E253-[4]CubeValue!D253</f>
        <v>0</v>
      </c>
      <c r="G243" s="15">
        <f>+[4]CubeValue!H253-[4]CubeValue!G253</f>
        <v>0</v>
      </c>
      <c r="H243" s="16"/>
      <c r="I243" s="15">
        <f>+[4]CubeValue!E253-[4]CubeValue!C253</f>
        <v>0</v>
      </c>
      <c r="J243" s="15">
        <f>+[4]CubeValue!H253-[4]CubeValue!E253</f>
        <v>0</v>
      </c>
    </row>
    <row r="244" spans="1:10" x14ac:dyDescent="0.35">
      <c r="A244" s="19" t="str">
        <f>+[4]CubeValue!B254</f>
        <v>Lífeyrissjóðir / Pension funds</v>
      </c>
      <c r="B244" s="15">
        <f>+[4]CubeValue!F254</f>
        <v>0</v>
      </c>
      <c r="C244" s="15">
        <f>+[4]CubeValue!G254</f>
        <v>0</v>
      </c>
      <c r="D244" s="15">
        <f>+[4]CubeValue!H254</f>
        <v>0</v>
      </c>
      <c r="E244" s="16"/>
      <c r="F244" s="15">
        <f>+[4]CubeValue!E254-[4]CubeValue!D254</f>
        <v>0</v>
      </c>
      <c r="G244" s="15">
        <f>+[4]CubeValue!H254-[4]CubeValue!G254</f>
        <v>0</v>
      </c>
      <c r="H244" s="16"/>
      <c r="I244" s="15">
        <f>+[4]CubeValue!E254-[4]CubeValue!C254</f>
        <v>0</v>
      </c>
      <c r="J244" s="15">
        <f>+[4]CubeValue!H254-[4]CubeValue!E254</f>
        <v>0</v>
      </c>
    </row>
    <row r="245" spans="1:10" x14ac:dyDescent="0.35">
      <c r="A245" s="18" t="str">
        <f>+[4]CubeValue!B255</f>
        <v>Hið opinbera / General government</v>
      </c>
      <c r="B245" s="15">
        <f>+[4]CubeValue!F255</f>
        <v>0</v>
      </c>
      <c r="C245" s="15">
        <f>+[4]CubeValue!G255</f>
        <v>0</v>
      </c>
      <c r="D245" s="15">
        <f>+[4]CubeValue!H255</f>
        <v>0</v>
      </c>
      <c r="E245" s="16"/>
      <c r="F245" s="15">
        <f>+[4]CubeValue!E255-[4]CubeValue!D255</f>
        <v>0</v>
      </c>
      <c r="G245" s="15">
        <f>+[4]CubeValue!H255-[4]CubeValue!G255</f>
        <v>0</v>
      </c>
      <c r="H245" s="16"/>
      <c r="I245" s="15">
        <f>+[4]CubeValue!E255-[4]CubeValue!C255</f>
        <v>0</v>
      </c>
      <c r="J245" s="15">
        <f>+[4]CubeValue!H255-[4]CubeValue!E255</f>
        <v>0</v>
      </c>
    </row>
    <row r="246" spans="1:10" x14ac:dyDescent="0.35">
      <c r="A246" s="19" t="str">
        <f>+[4]CubeValue!B256</f>
        <v>Ríkissjóður / Treasury and govt. Institutions</v>
      </c>
      <c r="B246" s="15">
        <f>+[4]CubeValue!F256</f>
        <v>0</v>
      </c>
      <c r="C246" s="15">
        <f>+[4]CubeValue!G256</f>
        <v>0</v>
      </c>
      <c r="D246" s="15">
        <f>+[4]CubeValue!H256</f>
        <v>0</v>
      </c>
      <c r="E246" s="16"/>
      <c r="F246" s="15">
        <f>+[4]CubeValue!E256-[4]CubeValue!D256</f>
        <v>0</v>
      </c>
      <c r="G246" s="15">
        <f>+[4]CubeValue!H256-[4]CubeValue!G256</f>
        <v>0</v>
      </c>
      <c r="H246" s="16"/>
      <c r="I246" s="15">
        <f>+[4]CubeValue!E256-[4]CubeValue!C256</f>
        <v>0</v>
      </c>
      <c r="J246" s="15">
        <f>+[4]CubeValue!H256-[4]CubeValue!E256</f>
        <v>0</v>
      </c>
    </row>
    <row r="247" spans="1:10" x14ac:dyDescent="0.35">
      <c r="A247" s="19" t="str">
        <f>+[4]CubeValue!B257</f>
        <v>Sveitarfélög / Municipalities</v>
      </c>
      <c r="B247" s="15">
        <f>+[4]CubeValue!F257</f>
        <v>0</v>
      </c>
      <c r="C247" s="15">
        <f>+[4]CubeValue!G257</f>
        <v>0</v>
      </c>
      <c r="D247" s="15">
        <f>+[4]CubeValue!H257</f>
        <v>0</v>
      </c>
      <c r="E247" s="16"/>
      <c r="F247" s="15">
        <f>+[4]CubeValue!E257-[4]CubeValue!D257</f>
        <v>0</v>
      </c>
      <c r="G247" s="15">
        <f>+[4]CubeValue!H257-[4]CubeValue!G257</f>
        <v>0</v>
      </c>
      <c r="H247" s="16"/>
      <c r="I247" s="15">
        <f>+[4]CubeValue!E257-[4]CubeValue!C257</f>
        <v>0</v>
      </c>
      <c r="J247" s="15">
        <f>+[4]CubeValue!H257-[4]CubeValue!E257</f>
        <v>0</v>
      </c>
    </row>
    <row r="248" spans="1:10" x14ac:dyDescent="0.35">
      <c r="A248" s="18" t="str">
        <f>+[4]CubeValue!B258</f>
        <v>Heimili / Households</v>
      </c>
      <c r="B248" s="15">
        <f>+[4]CubeValue!F258</f>
        <v>0</v>
      </c>
      <c r="C248" s="15">
        <f>+[4]CubeValue!G258</f>
        <v>0</v>
      </c>
      <c r="D248" s="15">
        <f>+[4]CubeValue!H258</f>
        <v>0</v>
      </c>
      <c r="E248" s="16"/>
      <c r="F248" s="15">
        <f>+[4]CubeValue!E258-[4]CubeValue!D258</f>
        <v>0</v>
      </c>
      <c r="G248" s="15">
        <f>+[4]CubeValue!H258-[4]CubeValue!G258</f>
        <v>0</v>
      </c>
      <c r="H248" s="16"/>
      <c r="I248" s="15">
        <f>+[4]CubeValue!E258-[4]CubeValue!C258</f>
        <v>0</v>
      </c>
      <c r="J248" s="15">
        <f>+[4]CubeValue!H258-[4]CubeValue!E258</f>
        <v>0</v>
      </c>
    </row>
    <row r="249" spans="1:10" x14ac:dyDescent="0.35">
      <c r="A249" s="18" t="str">
        <f>+[4]CubeValue!B259</f>
        <v>Félagasamtök sem þjóna heimilum / Non-profit institutions serving households (NPISH)</v>
      </c>
      <c r="B249" s="15">
        <f>+[4]CubeValue!F259</f>
        <v>0</v>
      </c>
      <c r="C249" s="15">
        <f>+[4]CubeValue!G259</f>
        <v>0</v>
      </c>
      <c r="D249" s="15">
        <f>+[4]CubeValue!H259</f>
        <v>0</v>
      </c>
      <c r="E249" s="16"/>
      <c r="F249" s="15">
        <f>+[4]CubeValue!E259-[4]CubeValue!D259</f>
        <v>0</v>
      </c>
      <c r="G249" s="15">
        <f>+[4]CubeValue!H259-[4]CubeValue!G259</f>
        <v>0</v>
      </c>
      <c r="H249" s="16"/>
      <c r="I249" s="15">
        <f>+[4]CubeValue!E259-[4]CubeValue!C259</f>
        <v>0</v>
      </c>
      <c r="J249" s="15">
        <f>+[4]CubeValue!H259-[4]CubeValue!E259</f>
        <v>0</v>
      </c>
    </row>
    <row r="250" spans="1:10" x14ac:dyDescent="0.35">
      <c r="A250" s="20" t="str">
        <f>+[4]CubeValue!B260</f>
        <v>Erlendir aðilar / Non-residents</v>
      </c>
      <c r="B250" s="15">
        <f>+[4]CubeValue!F260</f>
        <v>0</v>
      </c>
      <c r="C250" s="15">
        <f>+[4]CubeValue!G260</f>
        <v>0</v>
      </c>
      <c r="D250" s="15">
        <f>+[4]CubeValue!H260</f>
        <v>0</v>
      </c>
      <c r="E250" s="16"/>
      <c r="F250" s="15">
        <f>+[4]CubeValue!E260-[4]CubeValue!D260</f>
        <v>0</v>
      </c>
      <c r="G250" s="15">
        <f>+[4]CubeValue!H260-[4]CubeValue!G260</f>
        <v>0</v>
      </c>
      <c r="H250" s="16"/>
      <c r="I250" s="15">
        <f>+[4]CubeValue!E260-[4]CubeValue!C260</f>
        <v>0</v>
      </c>
      <c r="J250" s="15">
        <f>+[4]CubeValue!H260-[4]CubeValue!E260</f>
        <v>0</v>
      </c>
    </row>
    <row r="251" spans="1:10" x14ac:dyDescent="0.35">
      <c r="A251" s="23" t="str">
        <f>+[4]CubeValue!B261</f>
        <v>Framvirkir samningar / Forward contracts</v>
      </c>
      <c r="B251" s="29" vm="794">
        <f>+[4]CubeValue!F261</f>
        <v>19.626000000000001</v>
      </c>
      <c r="C251" s="29" vm="2256">
        <f>+[4]CubeValue!G261</f>
        <v>19.626000000000001</v>
      </c>
      <c r="D251" s="29" vm="2127">
        <f>+[4]CubeValue!H261</f>
        <v>63.16380870784667</v>
      </c>
      <c r="E251" s="30"/>
      <c r="F251" s="29">
        <f>+[4]CubeValue!E261-[4]CubeValue!D261</f>
        <v>11.677</v>
      </c>
      <c r="G251" s="29">
        <f>+[4]CubeValue!H261-[4]CubeValue!G261</f>
        <v>43.537808707846665</v>
      </c>
      <c r="H251" s="30"/>
      <c r="I251" s="29">
        <f>+[4]CubeValue!E261-[4]CubeValue!C261</f>
        <v>2.2539999999999978</v>
      </c>
      <c r="J251" s="29">
        <f>+[4]CubeValue!H261-[4]CubeValue!E261</f>
        <v>40.30380870784667</v>
      </c>
    </row>
    <row r="252" spans="1:10" x14ac:dyDescent="0.35">
      <c r="A252" s="20" t="str">
        <f>+[4]CubeValue!B262</f>
        <v>Innlendir aðilar /Residents</v>
      </c>
      <c r="B252" s="15" vm="2278">
        <f>+[4]CubeValue!F262</f>
        <v>19.626000000000001</v>
      </c>
      <c r="C252" s="15" vm="785">
        <f>+[4]CubeValue!G262</f>
        <v>19.626000000000001</v>
      </c>
      <c r="D252" s="15" vm="2109">
        <f>+[4]CubeValue!H262</f>
        <v>63.16380870784667</v>
      </c>
      <c r="E252" s="16"/>
      <c r="F252" s="15">
        <f>+[4]CubeValue!E262-[4]CubeValue!D262</f>
        <v>11.677</v>
      </c>
      <c r="G252" s="15">
        <f>+[4]CubeValue!H262-[4]CubeValue!G262</f>
        <v>43.537808707846665</v>
      </c>
      <c r="H252" s="16"/>
      <c r="I252" s="15">
        <f>+[4]CubeValue!E262-[4]CubeValue!C262</f>
        <v>2.2539999999999978</v>
      </c>
      <c r="J252" s="15">
        <f>+[4]CubeValue!H262-[4]CubeValue!E262</f>
        <v>40.30380870784667</v>
      </c>
    </row>
    <row r="253" spans="1:10" x14ac:dyDescent="0.35">
      <c r="A253" s="18" t="str">
        <f>+[4]CubeValue!B263</f>
        <v>Atvinnufyrirtæki / Non-financial companies</v>
      </c>
      <c r="B253" s="15">
        <f>+[4]CubeValue!F263</f>
        <v>0</v>
      </c>
      <c r="C253" s="15">
        <f>+[4]CubeValue!G263</f>
        <v>0</v>
      </c>
      <c r="D253" s="15">
        <f>+[4]CubeValue!H263</f>
        <v>0</v>
      </c>
      <c r="E253" s="16"/>
      <c r="F253" s="15">
        <f>+[4]CubeValue!E263-[4]CubeValue!D263</f>
        <v>0</v>
      </c>
      <c r="G253" s="15">
        <f>+[4]CubeValue!H263-[4]CubeValue!G263</f>
        <v>0</v>
      </c>
      <c r="H253" s="16"/>
      <c r="I253" s="15">
        <f>+[4]CubeValue!E263-[4]CubeValue!C263</f>
        <v>0</v>
      </c>
      <c r="J253" s="15">
        <f>+[4]CubeValue!H263-[4]CubeValue!E263</f>
        <v>0</v>
      </c>
    </row>
    <row r="254" spans="1:10" x14ac:dyDescent="0.35">
      <c r="A254" s="18" t="str">
        <f>+[4]CubeValue!B264</f>
        <v>Fjármálageiri / Financial companies</v>
      </c>
      <c r="B254" s="15" vm="786">
        <f>+[4]CubeValue!F264</f>
        <v>19.626000000000001</v>
      </c>
      <c r="C254" s="15" vm="786">
        <f>+[4]CubeValue!G264</f>
        <v>19.626000000000001</v>
      </c>
      <c r="D254" s="15" vm="2146">
        <f>+[4]CubeValue!H264</f>
        <v>63.16380870784667</v>
      </c>
      <c r="E254" s="16"/>
      <c r="F254" s="15">
        <f>+[4]CubeValue!E264-[4]CubeValue!D264</f>
        <v>11.677</v>
      </c>
      <c r="G254" s="15">
        <f>+[4]CubeValue!H264-[4]CubeValue!G264</f>
        <v>43.537808707846665</v>
      </c>
      <c r="H254" s="16"/>
      <c r="I254" s="15">
        <f>+[4]CubeValue!E264-[4]CubeValue!C264</f>
        <v>2.2539999999999978</v>
      </c>
      <c r="J254" s="15">
        <f>+[4]CubeValue!H264-[4]CubeValue!E264</f>
        <v>40.30380870784667</v>
      </c>
    </row>
    <row r="255" spans="1:10" x14ac:dyDescent="0.35">
      <c r="A255" s="19" t="str">
        <f>+[4]CubeValue!B265</f>
        <v>Innlánsstofnanir / Deposit money banks</v>
      </c>
      <c r="B255" s="15" vm="787">
        <f>+[4]CubeValue!F265</f>
        <v>19.626000000000001</v>
      </c>
      <c r="C255" s="15" vm="764">
        <f>+[4]CubeValue!G265</f>
        <v>19.626000000000001</v>
      </c>
      <c r="D255" s="15" vm="2213">
        <f>+[4]CubeValue!H265</f>
        <v>63.16380870784667</v>
      </c>
      <c r="E255" s="16"/>
      <c r="F255" s="15">
        <f>+[4]CubeValue!E265-[4]CubeValue!D265</f>
        <v>11.677</v>
      </c>
      <c r="G255" s="15">
        <f>+[4]CubeValue!H265-[4]CubeValue!G265</f>
        <v>43.537808707846665</v>
      </c>
      <c r="H255" s="16"/>
      <c r="I255" s="15">
        <f>+[4]CubeValue!E265-[4]CubeValue!C265</f>
        <v>2.2539999999999978</v>
      </c>
      <c r="J255" s="15">
        <f>+[4]CubeValue!H265-[4]CubeValue!E265</f>
        <v>40.30380870784667</v>
      </c>
    </row>
    <row r="256" spans="1:10" x14ac:dyDescent="0.35">
      <c r="A256" s="19" t="str">
        <f>+[4]CubeValue!B266</f>
        <v>Innlánsstofnanir í slitameðferð / Deposit money banks in winding-up proceedings</v>
      </c>
      <c r="B256" s="15">
        <f>+[4]CubeValue!F266</f>
        <v>0</v>
      </c>
      <c r="C256" s="15">
        <f>+[4]CubeValue!G266</f>
        <v>0</v>
      </c>
      <c r="D256" s="15">
        <f>+[4]CubeValue!H266</f>
        <v>0</v>
      </c>
      <c r="E256" s="16"/>
      <c r="F256" s="15">
        <f>+[4]CubeValue!E266-[4]CubeValue!D266</f>
        <v>0</v>
      </c>
      <c r="G256" s="15">
        <f>+[4]CubeValue!H266-[4]CubeValue!G266</f>
        <v>0</v>
      </c>
      <c r="H256" s="16"/>
      <c r="I256" s="15">
        <f>+[4]CubeValue!E266-[4]CubeValue!C266</f>
        <v>0</v>
      </c>
      <c r="J256" s="15">
        <f>+[4]CubeValue!H266-[4]CubeValue!E266</f>
        <v>0</v>
      </c>
    </row>
    <row r="257" spans="1:10" x14ac:dyDescent="0.35">
      <c r="A257" s="19" t="str">
        <f>+[4]CubeValue!B267</f>
        <v>Peningamarkaðssjóðir / Money market funds (MMF)</v>
      </c>
      <c r="B257" s="15">
        <f>+[4]CubeValue!F267</f>
        <v>0</v>
      </c>
      <c r="C257" s="15">
        <f>+[4]CubeValue!G267</f>
        <v>0</v>
      </c>
      <c r="D257" s="15">
        <f>+[4]CubeValue!H267</f>
        <v>0</v>
      </c>
      <c r="E257" s="16"/>
      <c r="F257" s="15">
        <f>+[4]CubeValue!E267-[4]CubeValue!D267</f>
        <v>0</v>
      </c>
      <c r="G257" s="15">
        <f>+[4]CubeValue!H267-[4]CubeValue!G267</f>
        <v>0</v>
      </c>
      <c r="H257" s="16"/>
      <c r="I257" s="15">
        <f>+[4]CubeValue!E267-[4]CubeValue!C267</f>
        <v>0</v>
      </c>
      <c r="J257" s="15">
        <f>+[4]CubeValue!H267-[4]CubeValue!E267</f>
        <v>0</v>
      </c>
    </row>
    <row r="258" spans="1:10" x14ac:dyDescent="0.35">
      <c r="A258" s="19" t="str">
        <f>+[4]CubeValue!B268</f>
        <v>Aðrir verðbréfa- og fjárfestingarsjóðir / Other mutual and investment funds (other than MMF)</v>
      </c>
      <c r="B258" s="15">
        <f>+[4]CubeValue!F268</f>
        <v>0</v>
      </c>
      <c r="C258" s="15">
        <f>+[4]CubeValue!G268</f>
        <v>0</v>
      </c>
      <c r="D258" s="15">
        <f>+[4]CubeValue!H268</f>
        <v>0</v>
      </c>
      <c r="E258" s="16"/>
      <c r="F258" s="15">
        <f>+[4]CubeValue!E268-[4]CubeValue!D268</f>
        <v>0</v>
      </c>
      <c r="G258" s="15">
        <f>+[4]CubeValue!H268-[4]CubeValue!G268</f>
        <v>0</v>
      </c>
      <c r="H258" s="16"/>
      <c r="I258" s="15">
        <f>+[4]CubeValue!E268-[4]CubeValue!C268</f>
        <v>0</v>
      </c>
      <c r="J258" s="15">
        <f>+[4]CubeValue!H268-[4]CubeValue!E268</f>
        <v>0</v>
      </c>
    </row>
    <row r="259" spans="1:10" x14ac:dyDescent="0.35">
      <c r="A259" s="19" t="str">
        <f>+[4]CubeValue!B269</f>
        <v>Önnur fjármálafyrirtæki / Other financial intermediaries</v>
      </c>
      <c r="B259" s="15">
        <f>+[4]CubeValue!F269</f>
        <v>0</v>
      </c>
      <c r="C259" s="15">
        <f>+[4]CubeValue!G269</f>
        <v>0</v>
      </c>
      <c r="D259" s="15">
        <f>+[4]CubeValue!H269</f>
        <v>0</v>
      </c>
      <c r="E259" s="16"/>
      <c r="F259" s="15">
        <f>+[4]CubeValue!E269-[4]CubeValue!D269</f>
        <v>0</v>
      </c>
      <c r="G259" s="15">
        <f>+[4]CubeValue!H269-[4]CubeValue!G269</f>
        <v>0</v>
      </c>
      <c r="H259" s="16"/>
      <c r="I259" s="15">
        <f>+[4]CubeValue!E269-[4]CubeValue!C269</f>
        <v>0</v>
      </c>
      <c r="J259" s="15">
        <f>+[4]CubeValue!H269-[4]CubeValue!E269</f>
        <v>0</v>
      </c>
    </row>
    <row r="260" spans="1:10" x14ac:dyDescent="0.35">
      <c r="A260" s="19" t="str">
        <f>+[4]CubeValue!B270</f>
        <v>Önnur fjármálafyrirtæki í slitameðferð / Other financial intermediaries in winding-up proceedings</v>
      </c>
      <c r="B260" s="15">
        <f>+[4]CubeValue!F270</f>
        <v>0</v>
      </c>
      <c r="C260" s="15">
        <f>+[4]CubeValue!G270</f>
        <v>0</v>
      </c>
      <c r="D260" s="15">
        <f>+[4]CubeValue!H270</f>
        <v>0</v>
      </c>
      <c r="E260" s="16"/>
      <c r="F260" s="15">
        <f>+[4]CubeValue!E270-[4]CubeValue!D270</f>
        <v>0</v>
      </c>
      <c r="G260" s="15">
        <f>+[4]CubeValue!H270-[4]CubeValue!G270</f>
        <v>0</v>
      </c>
      <c r="H260" s="16"/>
      <c r="I260" s="15">
        <f>+[4]CubeValue!E270-[4]CubeValue!C270</f>
        <v>0</v>
      </c>
      <c r="J260" s="15">
        <f>+[4]CubeValue!H270-[4]CubeValue!E270</f>
        <v>0</v>
      </c>
    </row>
    <row r="261" spans="1:10" x14ac:dyDescent="0.35">
      <c r="A261" s="19" t="str">
        <f>+[4]CubeValue!B271</f>
        <v>Fjármálaleg hliðarstarfsemi / Financial auxiliaries</v>
      </c>
      <c r="B261" s="15">
        <f>+[4]CubeValue!F271</f>
        <v>0</v>
      </c>
      <c r="C261" s="15">
        <f>+[4]CubeValue!G271</f>
        <v>0</v>
      </c>
      <c r="D261" s="15">
        <f>+[4]CubeValue!H271</f>
        <v>0</v>
      </c>
      <c r="E261" s="16"/>
      <c r="F261" s="15">
        <f>+[4]CubeValue!E271-[4]CubeValue!D271</f>
        <v>0</v>
      </c>
      <c r="G261" s="15">
        <f>+[4]CubeValue!H271-[4]CubeValue!G271</f>
        <v>0</v>
      </c>
      <c r="H261" s="16"/>
      <c r="I261" s="15">
        <f>+[4]CubeValue!E271-[4]CubeValue!C271</f>
        <v>0</v>
      </c>
      <c r="J261" s="15">
        <f>+[4]CubeValue!H271-[4]CubeValue!E271</f>
        <v>0</v>
      </c>
    </row>
    <row r="262" spans="1:10" x14ac:dyDescent="0.35">
      <c r="A262" s="19" t="str">
        <f>+[4]CubeValue!B272</f>
        <v>Innbyrðis fjármálastarfsemi / Captive financial institutions and money lenders</v>
      </c>
      <c r="B262" s="15">
        <f>+[4]CubeValue!F272</f>
        <v>0</v>
      </c>
      <c r="C262" s="15">
        <f>+[4]CubeValue!G272</f>
        <v>0</v>
      </c>
      <c r="D262" s="15">
        <f>+[4]CubeValue!H272</f>
        <v>0</v>
      </c>
      <c r="E262" s="16"/>
      <c r="F262" s="15">
        <f>+[4]CubeValue!E272-[4]CubeValue!D272</f>
        <v>0</v>
      </c>
      <c r="G262" s="15">
        <f>+[4]CubeValue!H272-[4]CubeValue!G272</f>
        <v>0</v>
      </c>
      <c r="H262" s="16"/>
      <c r="I262" s="15">
        <f>+[4]CubeValue!E272-[4]CubeValue!C272</f>
        <v>0</v>
      </c>
      <c r="J262" s="15">
        <f>+[4]CubeValue!H272-[4]CubeValue!E272</f>
        <v>0</v>
      </c>
    </row>
    <row r="263" spans="1:10" x14ac:dyDescent="0.35">
      <c r="A263" s="19" t="str">
        <f>+[4]CubeValue!B273</f>
        <v>Vátryggingarfélög / Insurance companies</v>
      </c>
      <c r="B263" s="15">
        <f>+[4]CubeValue!F273</f>
        <v>0</v>
      </c>
      <c r="C263" s="15">
        <f>+[4]CubeValue!G273</f>
        <v>0</v>
      </c>
      <c r="D263" s="15">
        <f>+[4]CubeValue!H273</f>
        <v>0</v>
      </c>
      <c r="E263" s="16"/>
      <c r="F263" s="15">
        <f>+[4]CubeValue!E273-[4]CubeValue!D273</f>
        <v>0</v>
      </c>
      <c r="G263" s="15">
        <f>+[4]CubeValue!H273-[4]CubeValue!G273</f>
        <v>0</v>
      </c>
      <c r="H263" s="16"/>
      <c r="I263" s="15">
        <f>+[4]CubeValue!E273-[4]CubeValue!C273</f>
        <v>0</v>
      </c>
      <c r="J263" s="15">
        <f>+[4]CubeValue!H273-[4]CubeValue!E273</f>
        <v>0</v>
      </c>
    </row>
    <row r="264" spans="1:10" x14ac:dyDescent="0.35">
      <c r="A264" s="19" t="str">
        <f>+[4]CubeValue!B274</f>
        <v>Lífeyrissjóðir / Pension funds</v>
      </c>
      <c r="B264" s="15">
        <f>+[4]CubeValue!F274</f>
        <v>0</v>
      </c>
      <c r="C264" s="15">
        <f>+[4]CubeValue!G274</f>
        <v>0</v>
      </c>
      <c r="D264" s="15">
        <f>+[4]CubeValue!H274</f>
        <v>0</v>
      </c>
      <c r="E264" s="16"/>
      <c r="F264" s="15">
        <f>+[4]CubeValue!E274-[4]CubeValue!D274</f>
        <v>0</v>
      </c>
      <c r="G264" s="15">
        <f>+[4]CubeValue!H274-[4]CubeValue!G274</f>
        <v>0</v>
      </c>
      <c r="H264" s="16"/>
      <c r="I264" s="15">
        <f>+[4]CubeValue!E274-[4]CubeValue!C274</f>
        <v>0</v>
      </c>
      <c r="J264" s="15">
        <f>+[4]CubeValue!H274-[4]CubeValue!E274</f>
        <v>0</v>
      </c>
    </row>
    <row r="265" spans="1:10" x14ac:dyDescent="0.35">
      <c r="A265" s="18" t="str">
        <f>+[4]CubeValue!B275</f>
        <v>Hið opinbera / General government</v>
      </c>
      <c r="B265" s="15">
        <f>+[4]CubeValue!F275</f>
        <v>0</v>
      </c>
      <c r="C265" s="15">
        <f>+[4]CubeValue!G275</f>
        <v>0</v>
      </c>
      <c r="D265" s="15">
        <f>+[4]CubeValue!H275</f>
        <v>0</v>
      </c>
      <c r="E265" s="16"/>
      <c r="F265" s="15">
        <f>+[4]CubeValue!E275-[4]CubeValue!D275</f>
        <v>0</v>
      </c>
      <c r="G265" s="15">
        <f>+[4]CubeValue!H275-[4]CubeValue!G275</f>
        <v>0</v>
      </c>
      <c r="H265" s="16"/>
      <c r="I265" s="15">
        <f>+[4]CubeValue!E275-[4]CubeValue!C275</f>
        <v>0</v>
      </c>
      <c r="J265" s="15">
        <f>+[4]CubeValue!H275-[4]CubeValue!E275</f>
        <v>0</v>
      </c>
    </row>
    <row r="266" spans="1:10" x14ac:dyDescent="0.35">
      <c r="A266" s="19" t="str">
        <f>+[4]CubeValue!B276</f>
        <v>Ríkissjóður / Treasury and govt. Institutions</v>
      </c>
      <c r="B266" s="15">
        <f>+[4]CubeValue!F276</f>
        <v>0</v>
      </c>
      <c r="C266" s="15">
        <f>+[4]CubeValue!G276</f>
        <v>0</v>
      </c>
      <c r="D266" s="15">
        <f>+[4]CubeValue!H276</f>
        <v>0</v>
      </c>
      <c r="E266" s="16"/>
      <c r="F266" s="15">
        <f>+[4]CubeValue!E276-[4]CubeValue!D276</f>
        <v>0</v>
      </c>
      <c r="G266" s="15">
        <f>+[4]CubeValue!H276-[4]CubeValue!G276</f>
        <v>0</v>
      </c>
      <c r="H266" s="16"/>
      <c r="I266" s="15">
        <f>+[4]CubeValue!E276-[4]CubeValue!C276</f>
        <v>0</v>
      </c>
      <c r="J266" s="15">
        <f>+[4]CubeValue!H276-[4]CubeValue!E276</f>
        <v>0</v>
      </c>
    </row>
    <row r="267" spans="1:10" x14ac:dyDescent="0.35">
      <c r="A267" s="19" t="str">
        <f>+[4]CubeValue!B277</f>
        <v>Sveitarfélög / Municipalities</v>
      </c>
      <c r="B267" s="15">
        <f>+[4]CubeValue!F277</f>
        <v>0</v>
      </c>
      <c r="C267" s="15">
        <f>+[4]CubeValue!G277</f>
        <v>0</v>
      </c>
      <c r="D267" s="15">
        <f>+[4]CubeValue!H277</f>
        <v>0</v>
      </c>
      <c r="E267" s="16"/>
      <c r="F267" s="15">
        <f>+[4]CubeValue!E277-[4]CubeValue!D277</f>
        <v>0</v>
      </c>
      <c r="G267" s="15">
        <f>+[4]CubeValue!H277-[4]CubeValue!G277</f>
        <v>0</v>
      </c>
      <c r="H267" s="16"/>
      <c r="I267" s="15">
        <f>+[4]CubeValue!E277-[4]CubeValue!C277</f>
        <v>0</v>
      </c>
      <c r="J267" s="15">
        <f>+[4]CubeValue!H277-[4]CubeValue!E277</f>
        <v>0</v>
      </c>
    </row>
    <row r="268" spans="1:10" x14ac:dyDescent="0.35">
      <c r="A268" s="18" t="str">
        <f>+[4]CubeValue!B278</f>
        <v>Heimili / Households</v>
      </c>
      <c r="B268" s="15">
        <f>+[4]CubeValue!F278</f>
        <v>0</v>
      </c>
      <c r="C268" s="15">
        <f>+[4]CubeValue!G278</f>
        <v>0</v>
      </c>
      <c r="D268" s="15">
        <f>+[4]CubeValue!H278</f>
        <v>0</v>
      </c>
      <c r="E268" s="16"/>
      <c r="F268" s="15">
        <f>+[4]CubeValue!E278-[4]CubeValue!D278</f>
        <v>0</v>
      </c>
      <c r="G268" s="15">
        <f>+[4]CubeValue!H278-[4]CubeValue!G278</f>
        <v>0</v>
      </c>
      <c r="H268" s="16"/>
      <c r="I268" s="15">
        <f>+[4]CubeValue!E278-[4]CubeValue!C278</f>
        <v>0</v>
      </c>
      <c r="J268" s="15">
        <f>+[4]CubeValue!H278-[4]CubeValue!E278</f>
        <v>0</v>
      </c>
    </row>
    <row r="269" spans="1:10" x14ac:dyDescent="0.35">
      <c r="A269" s="18" t="str">
        <f>+[4]CubeValue!B279</f>
        <v>Félagasamtök sem þjóna heimilum / Non-profit institutions serving households (NPISH)</v>
      </c>
      <c r="B269" s="15">
        <f>+[4]CubeValue!F279</f>
        <v>0</v>
      </c>
      <c r="C269" s="15">
        <f>+[4]CubeValue!G279</f>
        <v>0</v>
      </c>
      <c r="D269" s="15">
        <f>+[4]CubeValue!H279</f>
        <v>0</v>
      </c>
      <c r="E269" s="16"/>
      <c r="F269" s="15">
        <f>+[4]CubeValue!E279-[4]CubeValue!D279</f>
        <v>0</v>
      </c>
      <c r="G269" s="15">
        <f>+[4]CubeValue!H279-[4]CubeValue!G279</f>
        <v>0</v>
      </c>
      <c r="H269" s="16"/>
      <c r="I269" s="15">
        <f>+[4]CubeValue!E279-[4]CubeValue!C279</f>
        <v>0</v>
      </c>
      <c r="J269" s="15">
        <f>+[4]CubeValue!H279-[4]CubeValue!E279</f>
        <v>0</v>
      </c>
    </row>
    <row r="270" spans="1:10" x14ac:dyDescent="0.35">
      <c r="A270" s="20" t="str">
        <f>+[4]CubeValue!B280</f>
        <v>Erlendir aðilar / Non-residents</v>
      </c>
      <c r="B270" s="15">
        <f>+[4]CubeValue!F280</f>
        <v>0</v>
      </c>
      <c r="C270" s="15">
        <f>+[4]CubeValue!G280</f>
        <v>0</v>
      </c>
      <c r="D270" s="15">
        <f>+[4]CubeValue!H280</f>
        <v>0</v>
      </c>
      <c r="E270" s="16"/>
      <c r="F270" s="15">
        <f>+[4]CubeValue!E280-[4]CubeValue!D280</f>
        <v>0</v>
      </c>
      <c r="G270" s="15">
        <f>+[4]CubeValue!H280-[4]CubeValue!G280</f>
        <v>0</v>
      </c>
      <c r="H270" s="16"/>
      <c r="I270" s="15">
        <f>+[4]CubeValue!E280-[4]CubeValue!C280</f>
        <v>0</v>
      </c>
      <c r="J270" s="15">
        <f>+[4]CubeValue!H280-[4]CubeValue!E280</f>
        <v>0</v>
      </c>
    </row>
    <row r="271" spans="1:10" x14ac:dyDescent="0.35">
      <c r="A271" s="23" t="str">
        <f>+[4]CubeValue!B281</f>
        <v>Skiptasamningar / Swap contracts</v>
      </c>
      <c r="B271" s="29" vm="771">
        <f>+[4]CubeValue!F281</f>
        <v>9.657</v>
      </c>
      <c r="C271" s="29" vm="788">
        <f>+[4]CubeValue!G281</f>
        <v>9.657</v>
      </c>
      <c r="D271" s="29" vm="2210">
        <f>+[4]CubeValue!H281</f>
        <v>51.86</v>
      </c>
      <c r="E271" s="30"/>
      <c r="F271" s="29">
        <f>+[4]CubeValue!E281-[4]CubeValue!D281</f>
        <v>12.651257000000005</v>
      </c>
      <c r="G271" s="29">
        <f>+[4]CubeValue!H281-[4]CubeValue!G281</f>
        <v>42.203000000000003</v>
      </c>
      <c r="H271" s="30"/>
      <c r="I271" s="29">
        <f>+[4]CubeValue!E281-[4]CubeValue!C281</f>
        <v>32.028927000000003</v>
      </c>
      <c r="J271" s="29">
        <f>+[4]CubeValue!H281-[4]CubeValue!E281</f>
        <v>18.363177999999998</v>
      </c>
    </row>
    <row r="272" spans="1:10" x14ac:dyDescent="0.35">
      <c r="A272" s="20" t="str">
        <f>+[4]CubeValue!B282</f>
        <v>Innlendir aðilar /Residents</v>
      </c>
      <c r="B272" s="15" vm="2282">
        <f>+[4]CubeValue!F282</f>
        <v>9.657</v>
      </c>
      <c r="C272" s="15" vm="2233">
        <f>+[4]CubeValue!G282</f>
        <v>9.657</v>
      </c>
      <c r="D272" s="15" vm="2149">
        <f>+[4]CubeValue!H282</f>
        <v>51.86</v>
      </c>
      <c r="E272" s="16"/>
      <c r="F272" s="15">
        <f>+[4]CubeValue!E282-[4]CubeValue!D282</f>
        <v>12.651257000000005</v>
      </c>
      <c r="G272" s="15">
        <f>+[4]CubeValue!H282-[4]CubeValue!G282</f>
        <v>42.203000000000003</v>
      </c>
      <c r="H272" s="16"/>
      <c r="I272" s="15">
        <f>+[4]CubeValue!E282-[4]CubeValue!C282</f>
        <v>32.028927000000003</v>
      </c>
      <c r="J272" s="15">
        <f>+[4]CubeValue!H282-[4]CubeValue!E282</f>
        <v>18.363177999999998</v>
      </c>
    </row>
    <row r="273" spans="1:10" x14ac:dyDescent="0.35">
      <c r="A273" s="18" t="str">
        <f>+[4]CubeValue!B283</f>
        <v>Atvinnufyrirtæki / Non-financial companies</v>
      </c>
      <c r="B273" s="15" vm="790">
        <f>+[4]CubeValue!F283</f>
        <v>9.657</v>
      </c>
      <c r="C273" s="15" vm="790">
        <f>+[4]CubeValue!G283</f>
        <v>9.657</v>
      </c>
      <c r="D273" s="15" vm="2196">
        <f>+[4]CubeValue!H283</f>
        <v>2.87</v>
      </c>
      <c r="E273" s="16"/>
      <c r="F273" s="15">
        <f>+[4]CubeValue!E283-[4]CubeValue!D283</f>
        <v>10.036198000000001</v>
      </c>
      <c r="G273" s="15">
        <f>+[4]CubeValue!H283-[4]CubeValue!G283</f>
        <v>-6.7869999999999999</v>
      </c>
      <c r="H273" s="16"/>
      <c r="I273" s="15">
        <f>+[4]CubeValue!E283-[4]CubeValue!C283</f>
        <v>10.036198000000001</v>
      </c>
      <c r="J273" s="15">
        <f>+[4]CubeValue!H283-[4]CubeValue!E283</f>
        <v>-7.1661980000000005</v>
      </c>
    </row>
    <row r="274" spans="1:10" x14ac:dyDescent="0.35">
      <c r="A274" s="18" t="str">
        <f>+[4]CubeValue!B284</f>
        <v>Fjármálageiri / Financial companies</v>
      </c>
      <c r="B274" s="15" vm="791">
        <f>+[4]CubeValue!F284</f>
        <v>0</v>
      </c>
      <c r="C274" s="15" vm="2202">
        <f>+[4]CubeValue!G284</f>
        <v>0</v>
      </c>
      <c r="D274" s="15" vm="2184">
        <f>+[4]CubeValue!H284</f>
        <v>48.99</v>
      </c>
      <c r="E274" s="16"/>
      <c r="F274" s="15">
        <f>+[4]CubeValue!E284-[4]CubeValue!D284</f>
        <v>2.6150590000000022</v>
      </c>
      <c r="G274" s="15">
        <f>+[4]CubeValue!H284-[4]CubeValue!G284</f>
        <v>48.99</v>
      </c>
      <c r="H274" s="16"/>
      <c r="I274" s="15">
        <f>+[4]CubeValue!E284-[4]CubeValue!C284</f>
        <v>21.992729000000001</v>
      </c>
      <c r="J274" s="15">
        <f>+[4]CubeValue!H284-[4]CubeValue!E284</f>
        <v>25.529376000000003</v>
      </c>
    </row>
    <row r="275" spans="1:10" x14ac:dyDescent="0.35">
      <c r="A275" s="19" t="str">
        <f>+[4]CubeValue!B285</f>
        <v>Innlánsstofnanir / Deposit money banks</v>
      </c>
      <c r="B275" s="15" vm="792">
        <f>+[4]CubeValue!F285</f>
        <v>0</v>
      </c>
      <c r="C275" s="15" vm="792">
        <f>+[4]CubeValue!G285</f>
        <v>0</v>
      </c>
      <c r="D275" s="15" vm="2208">
        <f>+[4]CubeValue!H285</f>
        <v>48.99</v>
      </c>
      <c r="E275" s="16"/>
      <c r="F275" s="15">
        <f>+[4]CubeValue!E285-[4]CubeValue!D285</f>
        <v>2.6150590000000022</v>
      </c>
      <c r="G275" s="15">
        <f>+[4]CubeValue!H285-[4]CubeValue!G285</f>
        <v>48.99</v>
      </c>
      <c r="H275" s="16"/>
      <c r="I275" s="15">
        <f>+[4]CubeValue!E285-[4]CubeValue!C285</f>
        <v>23.460623999999999</v>
      </c>
      <c r="J275" s="15">
        <f>+[4]CubeValue!H285-[4]CubeValue!E285</f>
        <v>25.529376000000003</v>
      </c>
    </row>
    <row r="276" spans="1:10" x14ac:dyDescent="0.35">
      <c r="A276" s="19" t="str">
        <f>+[4]CubeValue!B286</f>
        <v>Innlánsstofnanir í slitameðferð / Deposit money banks in winding-up proceedings</v>
      </c>
      <c r="B276" s="15">
        <f>+[4]CubeValue!F286</f>
        <v>0</v>
      </c>
      <c r="C276" s="15">
        <f>+[4]CubeValue!G286</f>
        <v>0</v>
      </c>
      <c r="D276" s="15">
        <f>+[4]CubeValue!H286</f>
        <v>0</v>
      </c>
      <c r="E276" s="16"/>
      <c r="F276" s="15">
        <f>+[4]CubeValue!E286-[4]CubeValue!D286</f>
        <v>0</v>
      </c>
      <c r="G276" s="15">
        <f>+[4]CubeValue!H286-[4]CubeValue!G286</f>
        <v>0</v>
      </c>
      <c r="H276" s="16"/>
      <c r="I276" s="15">
        <f>+[4]CubeValue!E286-[4]CubeValue!C286</f>
        <v>0</v>
      </c>
      <c r="J276" s="15">
        <f>+[4]CubeValue!H286-[4]CubeValue!E286</f>
        <v>0</v>
      </c>
    </row>
    <row r="277" spans="1:10" x14ac:dyDescent="0.35">
      <c r="A277" s="19" t="str">
        <f>+[4]CubeValue!B287</f>
        <v>Peningamarkaðssjóðir / Money market funds (MMF)</v>
      </c>
      <c r="B277" s="15">
        <f>+[4]CubeValue!F287</f>
        <v>0</v>
      </c>
      <c r="C277" s="15">
        <f>+[4]CubeValue!G287</f>
        <v>0</v>
      </c>
      <c r="D277" s="15">
        <f>+[4]CubeValue!H287</f>
        <v>0</v>
      </c>
      <c r="E277" s="16"/>
      <c r="F277" s="15">
        <f>+[4]CubeValue!E287-[4]CubeValue!D287</f>
        <v>0</v>
      </c>
      <c r="G277" s="15">
        <f>+[4]CubeValue!H287-[4]CubeValue!G287</f>
        <v>0</v>
      </c>
      <c r="H277" s="16"/>
      <c r="I277" s="15">
        <f>+[4]CubeValue!E287-[4]CubeValue!C287</f>
        <v>0</v>
      </c>
      <c r="J277" s="15">
        <f>+[4]CubeValue!H287-[4]CubeValue!E287</f>
        <v>0</v>
      </c>
    </row>
    <row r="278" spans="1:10" x14ac:dyDescent="0.35">
      <c r="A278" s="19" t="str">
        <f>+[4]CubeValue!B288</f>
        <v>Aðrir verðbréfa- og fjárfestingarsjóðir / Other mutual and investment funds (other than MMF)</v>
      </c>
      <c r="B278" s="15">
        <f>+[4]CubeValue!F288</f>
        <v>0</v>
      </c>
      <c r="C278" s="15">
        <f>+[4]CubeValue!G288</f>
        <v>0</v>
      </c>
      <c r="D278" s="15">
        <f>+[4]CubeValue!H288</f>
        <v>0</v>
      </c>
      <c r="E278" s="16"/>
      <c r="F278" s="15">
        <f>+[4]CubeValue!E288-[4]CubeValue!D288</f>
        <v>0</v>
      </c>
      <c r="G278" s="15">
        <f>+[4]CubeValue!H288-[4]CubeValue!G288</f>
        <v>0</v>
      </c>
      <c r="H278" s="16"/>
      <c r="I278" s="15">
        <f>+[4]CubeValue!E288-[4]CubeValue!C288</f>
        <v>-0.724491</v>
      </c>
      <c r="J278" s="15">
        <f>+[4]CubeValue!H288-[4]CubeValue!E288</f>
        <v>0</v>
      </c>
    </row>
    <row r="279" spans="1:10" x14ac:dyDescent="0.35">
      <c r="A279" s="19" t="str">
        <f>+[4]CubeValue!B289</f>
        <v>Önnur fjármálafyrirtæki / Other financial intermediaries</v>
      </c>
      <c r="B279" s="15">
        <f>+[4]CubeValue!F289</f>
        <v>0</v>
      </c>
      <c r="C279" s="15">
        <f>+[4]CubeValue!G289</f>
        <v>0</v>
      </c>
      <c r="D279" s="15">
        <f>+[4]CubeValue!H289</f>
        <v>0</v>
      </c>
      <c r="E279" s="16"/>
      <c r="F279" s="15">
        <f>+[4]CubeValue!E289-[4]CubeValue!D289</f>
        <v>0</v>
      </c>
      <c r="G279" s="15">
        <f>+[4]CubeValue!H289-[4]CubeValue!G289</f>
        <v>0</v>
      </c>
      <c r="H279" s="16"/>
      <c r="I279" s="15">
        <f>+[4]CubeValue!E289-[4]CubeValue!C289</f>
        <v>0</v>
      </c>
      <c r="J279" s="15">
        <f>+[4]CubeValue!H289-[4]CubeValue!E289</f>
        <v>0</v>
      </c>
    </row>
    <row r="280" spans="1:10" x14ac:dyDescent="0.35">
      <c r="A280" s="19" t="str">
        <f>+[4]CubeValue!B290</f>
        <v>Önnur fjármálafyrirtæki í slitameðferð / Other financial intermediaries in winding-up proceedings</v>
      </c>
      <c r="B280" s="15">
        <f>+[4]CubeValue!F290</f>
        <v>0</v>
      </c>
      <c r="C280" s="15">
        <f>+[4]CubeValue!G290</f>
        <v>0</v>
      </c>
      <c r="D280" s="15">
        <f>+[4]CubeValue!H290</f>
        <v>0</v>
      </c>
      <c r="E280" s="16"/>
      <c r="F280" s="15">
        <f>+[4]CubeValue!E290-[4]CubeValue!D290</f>
        <v>0</v>
      </c>
      <c r="G280" s="15">
        <f>+[4]CubeValue!H290-[4]CubeValue!G290</f>
        <v>0</v>
      </c>
      <c r="H280" s="16"/>
      <c r="I280" s="15">
        <f>+[4]CubeValue!E290-[4]CubeValue!C290</f>
        <v>0</v>
      </c>
      <c r="J280" s="15">
        <f>+[4]CubeValue!H290-[4]CubeValue!E290</f>
        <v>0</v>
      </c>
    </row>
    <row r="281" spans="1:10" x14ac:dyDescent="0.35">
      <c r="A281" s="19" t="str">
        <f>+[4]CubeValue!B291</f>
        <v>Fjármálaleg hliðarstarfsemi / Financial auxiliaries</v>
      </c>
      <c r="B281" s="15">
        <f>+[4]CubeValue!F291</f>
        <v>0</v>
      </c>
      <c r="C281" s="15">
        <f>+[4]CubeValue!G291</f>
        <v>0</v>
      </c>
      <c r="D281" s="15">
        <f>+[4]CubeValue!H291</f>
        <v>0</v>
      </c>
      <c r="E281" s="16"/>
      <c r="F281" s="15">
        <f>+[4]CubeValue!E291-[4]CubeValue!D291</f>
        <v>0</v>
      </c>
      <c r="G281" s="15">
        <f>+[4]CubeValue!H291-[4]CubeValue!G291</f>
        <v>0</v>
      </c>
      <c r="H281" s="16"/>
      <c r="I281" s="15">
        <f>+[4]CubeValue!E291-[4]CubeValue!C291</f>
        <v>0</v>
      </c>
      <c r="J281" s="15">
        <f>+[4]CubeValue!H291-[4]CubeValue!E291</f>
        <v>0</v>
      </c>
    </row>
    <row r="282" spans="1:10" x14ac:dyDescent="0.35">
      <c r="A282" s="19" t="str">
        <f>+[4]CubeValue!B292</f>
        <v>Innbyrðis fjármálastarfsemi / Captive financial institutions and money lenders</v>
      </c>
      <c r="B282" s="15">
        <f>+[4]CubeValue!F292</f>
        <v>0</v>
      </c>
      <c r="C282" s="15">
        <f>+[4]CubeValue!G292</f>
        <v>0</v>
      </c>
      <c r="D282" s="15">
        <f>+[4]CubeValue!H292</f>
        <v>0</v>
      </c>
      <c r="E282" s="16"/>
      <c r="F282" s="15">
        <f>+[4]CubeValue!E292-[4]CubeValue!D292</f>
        <v>0</v>
      </c>
      <c r="G282" s="15">
        <f>+[4]CubeValue!H292-[4]CubeValue!G292</f>
        <v>0</v>
      </c>
      <c r="H282" s="16"/>
      <c r="I282" s="15">
        <f>+[4]CubeValue!E292-[4]CubeValue!C292</f>
        <v>-0.74340399999999995</v>
      </c>
      <c r="J282" s="15">
        <f>+[4]CubeValue!H292-[4]CubeValue!E292</f>
        <v>0</v>
      </c>
    </row>
    <row r="283" spans="1:10" x14ac:dyDescent="0.35">
      <c r="A283" s="19" t="str">
        <f>+[4]CubeValue!B293</f>
        <v>Vátryggingarfélög / Insurance companies</v>
      </c>
      <c r="B283" s="15">
        <f>+[4]CubeValue!F293</f>
        <v>0</v>
      </c>
      <c r="C283" s="15">
        <f>+[4]CubeValue!G293</f>
        <v>0</v>
      </c>
      <c r="D283" s="15">
        <f>+[4]CubeValue!H293</f>
        <v>0</v>
      </c>
      <c r="E283" s="16"/>
      <c r="F283" s="15">
        <f>+[4]CubeValue!E293-[4]CubeValue!D293</f>
        <v>0</v>
      </c>
      <c r="G283" s="15">
        <f>+[4]CubeValue!H293-[4]CubeValue!G293</f>
        <v>0</v>
      </c>
      <c r="H283" s="16"/>
      <c r="I283" s="15">
        <f>+[4]CubeValue!E293-[4]CubeValue!C293</f>
        <v>0</v>
      </c>
      <c r="J283" s="15">
        <f>+[4]CubeValue!H293-[4]CubeValue!E293</f>
        <v>0</v>
      </c>
    </row>
    <row r="284" spans="1:10" x14ac:dyDescent="0.35">
      <c r="A284" s="19" t="str">
        <f>+[4]CubeValue!B294</f>
        <v>Lífeyrissjóðir / Pension funds</v>
      </c>
      <c r="B284" s="15">
        <f>+[4]CubeValue!F294</f>
        <v>0</v>
      </c>
      <c r="C284" s="15">
        <f>+[4]CubeValue!G294</f>
        <v>0</v>
      </c>
      <c r="D284" s="15">
        <f>+[4]CubeValue!H294</f>
        <v>0</v>
      </c>
      <c r="E284" s="16"/>
      <c r="F284" s="15">
        <f>+[4]CubeValue!E294-[4]CubeValue!D294</f>
        <v>0</v>
      </c>
      <c r="G284" s="15">
        <f>+[4]CubeValue!H294-[4]CubeValue!G294</f>
        <v>0</v>
      </c>
      <c r="H284" s="16"/>
      <c r="I284" s="15">
        <f>+[4]CubeValue!E294-[4]CubeValue!C294</f>
        <v>0</v>
      </c>
      <c r="J284" s="15">
        <f>+[4]CubeValue!H294-[4]CubeValue!E294</f>
        <v>0</v>
      </c>
    </row>
    <row r="285" spans="1:10" x14ac:dyDescent="0.35">
      <c r="A285" s="18" t="str">
        <f>+[4]CubeValue!B295</f>
        <v>Hið opinbera / General government</v>
      </c>
      <c r="B285" s="15">
        <f>+[4]CubeValue!F295</f>
        <v>0</v>
      </c>
      <c r="C285" s="15">
        <f>+[4]CubeValue!G295</f>
        <v>0</v>
      </c>
      <c r="D285" s="15">
        <f>+[4]CubeValue!H295</f>
        <v>0</v>
      </c>
      <c r="E285" s="16"/>
      <c r="F285" s="15">
        <f>+[4]CubeValue!E295-[4]CubeValue!D295</f>
        <v>0</v>
      </c>
      <c r="G285" s="15">
        <f>+[4]CubeValue!H295-[4]CubeValue!G295</f>
        <v>0</v>
      </c>
      <c r="H285" s="16"/>
      <c r="I285" s="15">
        <f>+[4]CubeValue!E295-[4]CubeValue!C295</f>
        <v>0</v>
      </c>
      <c r="J285" s="15">
        <f>+[4]CubeValue!H295-[4]CubeValue!E295</f>
        <v>0</v>
      </c>
    </row>
    <row r="286" spans="1:10" x14ac:dyDescent="0.35">
      <c r="A286" s="19" t="str">
        <f>+[4]CubeValue!B296</f>
        <v>Ríkissjóður / Treasury and govt. Institutions</v>
      </c>
      <c r="B286" s="15">
        <f>+[4]CubeValue!F296</f>
        <v>0</v>
      </c>
      <c r="C286" s="15">
        <f>+[4]CubeValue!G296</f>
        <v>0</v>
      </c>
      <c r="D286" s="15">
        <f>+[4]CubeValue!H296</f>
        <v>0</v>
      </c>
      <c r="E286" s="16"/>
      <c r="F286" s="15">
        <f>+[4]CubeValue!E296-[4]CubeValue!D296</f>
        <v>0</v>
      </c>
      <c r="G286" s="15">
        <f>+[4]CubeValue!H296-[4]CubeValue!G296</f>
        <v>0</v>
      </c>
      <c r="H286" s="16"/>
      <c r="I286" s="15">
        <f>+[4]CubeValue!E296-[4]CubeValue!C296</f>
        <v>0</v>
      </c>
      <c r="J286" s="15">
        <f>+[4]CubeValue!H296-[4]CubeValue!E296</f>
        <v>0</v>
      </c>
    </row>
    <row r="287" spans="1:10" x14ac:dyDescent="0.35">
      <c r="A287" s="19" t="str">
        <f>+[4]CubeValue!B297</f>
        <v>Sveitarfélög / Municipalities</v>
      </c>
      <c r="B287" s="15">
        <f>+[4]CubeValue!F297</f>
        <v>0</v>
      </c>
      <c r="C287" s="15">
        <f>+[4]CubeValue!G297</f>
        <v>0</v>
      </c>
      <c r="D287" s="15">
        <f>+[4]CubeValue!H297</f>
        <v>0</v>
      </c>
      <c r="E287" s="16"/>
      <c r="F287" s="15">
        <f>+[4]CubeValue!E297-[4]CubeValue!D297</f>
        <v>0</v>
      </c>
      <c r="G287" s="15">
        <f>+[4]CubeValue!H297-[4]CubeValue!G297</f>
        <v>0</v>
      </c>
      <c r="H287" s="16"/>
      <c r="I287" s="15">
        <f>+[4]CubeValue!E297-[4]CubeValue!C297</f>
        <v>0</v>
      </c>
      <c r="J287" s="15">
        <f>+[4]CubeValue!H297-[4]CubeValue!E297</f>
        <v>0</v>
      </c>
    </row>
    <row r="288" spans="1:10" x14ac:dyDescent="0.35">
      <c r="A288" s="18" t="str">
        <f>+[4]CubeValue!B298</f>
        <v>Heimili / Households</v>
      </c>
      <c r="B288" s="15">
        <f>+[4]CubeValue!F298</f>
        <v>0</v>
      </c>
      <c r="C288" s="15">
        <f>+[4]CubeValue!G298</f>
        <v>0</v>
      </c>
      <c r="D288" s="15">
        <f>+[4]CubeValue!H298</f>
        <v>0</v>
      </c>
      <c r="E288" s="16"/>
      <c r="F288" s="15">
        <f>+[4]CubeValue!E298-[4]CubeValue!D298</f>
        <v>0</v>
      </c>
      <c r="G288" s="15">
        <f>+[4]CubeValue!H298-[4]CubeValue!G298</f>
        <v>0</v>
      </c>
      <c r="H288" s="16"/>
      <c r="I288" s="15">
        <f>+[4]CubeValue!E298-[4]CubeValue!C298</f>
        <v>0</v>
      </c>
      <c r="J288" s="15">
        <f>+[4]CubeValue!H298-[4]CubeValue!E298</f>
        <v>0</v>
      </c>
    </row>
    <row r="289" spans="1:10" x14ac:dyDescent="0.35">
      <c r="A289" s="18" t="str">
        <f>+[4]CubeValue!B299</f>
        <v>Félagasamtök sem þjóna heimilum / Non-profit institutions serving households (NPISH)</v>
      </c>
      <c r="B289" s="15">
        <f>+[4]CubeValue!F299</f>
        <v>0</v>
      </c>
      <c r="C289" s="15">
        <f>+[4]CubeValue!G299</f>
        <v>0</v>
      </c>
      <c r="D289" s="15">
        <f>+[4]CubeValue!H299</f>
        <v>0</v>
      </c>
      <c r="E289" s="16"/>
      <c r="F289" s="15">
        <f>+[4]CubeValue!E299-[4]CubeValue!D299</f>
        <v>0</v>
      </c>
      <c r="G289" s="15">
        <f>+[4]CubeValue!H299-[4]CubeValue!G299</f>
        <v>0</v>
      </c>
      <c r="H289" s="16"/>
      <c r="I289" s="15">
        <f>+[4]CubeValue!E299-[4]CubeValue!C299</f>
        <v>0</v>
      </c>
      <c r="J289" s="15">
        <f>+[4]CubeValue!H299-[4]CubeValue!E299</f>
        <v>0</v>
      </c>
    </row>
    <row r="290" spans="1:10" x14ac:dyDescent="0.35">
      <c r="A290" s="20" t="str">
        <f>+[4]CubeValue!B300</f>
        <v>Erlendir aðilar / Non-residents</v>
      </c>
      <c r="B290" s="15">
        <f>+[4]CubeValue!F300</f>
        <v>0</v>
      </c>
      <c r="C290" s="15">
        <f>+[4]CubeValue!G300</f>
        <v>0</v>
      </c>
      <c r="D290" s="15">
        <f>+[4]CubeValue!H300</f>
        <v>0</v>
      </c>
      <c r="E290" s="16"/>
      <c r="F290" s="15">
        <f>+[4]CubeValue!E300-[4]CubeValue!D300</f>
        <v>0</v>
      </c>
      <c r="G290" s="15">
        <f>+[4]CubeValue!H300-[4]CubeValue!G300</f>
        <v>0</v>
      </c>
      <c r="H290" s="16"/>
      <c r="I290" s="15">
        <f>+[4]CubeValue!E300-[4]CubeValue!C300</f>
        <v>0</v>
      </c>
      <c r="J290" s="15">
        <f>+[4]CubeValue!H300-[4]CubeValue!E300</f>
        <v>0</v>
      </c>
    </row>
    <row r="291" spans="1:10" x14ac:dyDescent="0.35">
      <c r="A291" s="23" t="str">
        <f>+[4]CubeValue!B301</f>
        <v>Skortsala / Short sale</v>
      </c>
      <c r="B291" s="29">
        <f>+[4]CubeValue!F301</f>
        <v>0</v>
      </c>
      <c r="C291" s="29">
        <f>+[4]CubeValue!G301</f>
        <v>0</v>
      </c>
      <c r="D291" s="29">
        <f>+[4]CubeValue!H301</f>
        <v>0</v>
      </c>
      <c r="E291" s="30"/>
      <c r="F291" s="29">
        <f>+[4]CubeValue!E301-[4]CubeValue!D301</f>
        <v>0</v>
      </c>
      <c r="G291" s="29">
        <f>+[4]CubeValue!H301-[4]CubeValue!G301</f>
        <v>0</v>
      </c>
      <c r="H291" s="30"/>
      <c r="I291" s="29">
        <f>+[4]CubeValue!E301-[4]CubeValue!C301</f>
        <v>0</v>
      </c>
      <c r="J291" s="29">
        <f>+[4]CubeValue!H301-[4]CubeValue!E301</f>
        <v>0</v>
      </c>
    </row>
    <row r="292" spans="1:10" x14ac:dyDescent="0.35">
      <c r="A292" s="11" t="str">
        <f>+[4]CubeValue!B302</f>
        <v>Aðrar skuldir / Other liabilities</v>
      </c>
      <c r="B292" s="29" vm="793">
        <f>+[4]CubeValue!F302</f>
        <v>991.1501809848869</v>
      </c>
      <c r="C292" s="29" vm="793">
        <f>+[4]CubeValue!G302</f>
        <v>991.1501809848869</v>
      </c>
      <c r="D292" s="29" vm="2244">
        <f>+[4]CubeValue!H302</f>
        <v>2550.7882167192124</v>
      </c>
      <c r="E292" s="30"/>
      <c r="F292" s="29">
        <f>+[4]CubeValue!E302-[4]CubeValue!D302</f>
        <v>307.68244046059954</v>
      </c>
      <c r="G292" s="29">
        <f>+[4]CubeValue!H302-[4]CubeValue!G302</f>
        <v>1559.6380357343255</v>
      </c>
      <c r="H292" s="30"/>
      <c r="I292" s="29">
        <f>+[4]CubeValue!E302-[4]CubeValue!C302</f>
        <v>-666.11126288140099</v>
      </c>
      <c r="J292" s="29">
        <f>+[4]CubeValue!H302-[4]CubeValue!E302</f>
        <v>761.42457969661268</v>
      </c>
    </row>
    <row r="293" spans="1:10" x14ac:dyDescent="0.35">
      <c r="A293" s="12" t="str">
        <f>+[4]CubeValue!B303</f>
        <v>Viðskiptaskuldir / Accounts payable</v>
      </c>
      <c r="B293" s="29" vm="2273">
        <f>+[4]CubeValue!F303</f>
        <v>356.93889594488689</v>
      </c>
      <c r="C293" s="29" vm="2247">
        <f>+[4]CubeValue!G303</f>
        <v>356.93889594488689</v>
      </c>
      <c r="D293" s="29" vm="2154">
        <f>+[4]CubeValue!H303</f>
        <v>800.26174155921217</v>
      </c>
      <c r="E293" s="30"/>
      <c r="F293" s="29">
        <f>+[4]CubeValue!E303-[4]CubeValue!D303</f>
        <v>-910.61325811899974</v>
      </c>
      <c r="G293" s="29">
        <f>+[4]CubeValue!H303-[4]CubeValue!G303</f>
        <v>443.32284561432527</v>
      </c>
      <c r="H293" s="30"/>
      <c r="I293" s="29">
        <f>+[4]CubeValue!E303-[4]CubeValue!C303</f>
        <v>-1101.1536713630003</v>
      </c>
      <c r="J293" s="29">
        <f>+[4]CubeValue!H303-[4]CubeValue!E303</f>
        <v>454.14876941821217</v>
      </c>
    </row>
    <row r="294" spans="1:10" x14ac:dyDescent="0.35">
      <c r="A294" s="12" t="str">
        <f>+[4]CubeValue!B304</f>
        <v xml:space="preserve">Aðrar skuldir ót.a.st./ Other liabilities n.i.e. </v>
      </c>
      <c r="B294" s="29" vm="795">
        <f>+[4]CubeValue!F304</f>
        <v>634.21128504000001</v>
      </c>
      <c r="C294" s="29" vm="795">
        <f>+[4]CubeValue!G304</f>
        <v>634.21128504000001</v>
      </c>
      <c r="D294" s="29" vm="2183">
        <f>+[4]CubeValue!H304</f>
        <v>1750.52647516</v>
      </c>
      <c r="E294" s="30"/>
      <c r="F294" s="29">
        <f>+[4]CubeValue!E304-[4]CubeValue!D304</f>
        <v>1218.2956985796</v>
      </c>
      <c r="G294" s="29">
        <f>+[4]CubeValue!H304-[4]CubeValue!G304</f>
        <v>1116.3151901199999</v>
      </c>
      <c r="H294" s="30"/>
      <c r="I294" s="29">
        <f>+[4]CubeValue!E304-[4]CubeValue!C304</f>
        <v>435.04240848159998</v>
      </c>
      <c r="J294" s="29">
        <f>+[4]CubeValue!H304-[4]CubeValue!E304</f>
        <v>307.27581027840006</v>
      </c>
    </row>
    <row r="295" spans="1:10" x14ac:dyDescent="0.35">
      <c r="A295" s="19" t="str">
        <f>+[4]CubeValue!B305</f>
        <v>Aðrar innlendar skuldir / Other domestic liabilities</v>
      </c>
      <c r="B295" s="15" vm="2289">
        <f>+[4]CubeValue!F305</f>
        <v>627.54100000000005</v>
      </c>
      <c r="C295" s="15" vm="2252">
        <f>+[4]CubeValue!G305</f>
        <v>627.54100000000005</v>
      </c>
      <c r="D295" s="15" vm="2206">
        <f>+[4]CubeValue!H305</f>
        <v>1737.856</v>
      </c>
      <c r="E295" s="16"/>
      <c r="F295" s="15">
        <f>+[4]CubeValue!E305-[4]CubeValue!D305</f>
        <v>1218.2956985796</v>
      </c>
      <c r="G295" s="15">
        <f>+[4]CubeValue!H305-[4]CubeValue!G305</f>
        <v>1110.3150000000001</v>
      </c>
      <c r="H295" s="16"/>
      <c r="I295" s="15">
        <f>+[4]CubeValue!E305-[4]CubeValue!C305</f>
        <v>435.04240848159998</v>
      </c>
      <c r="J295" s="15">
        <f>+[4]CubeValue!H305-[4]CubeValue!E305</f>
        <v>294.60533511840003</v>
      </c>
    </row>
    <row r="296" spans="1:10" x14ac:dyDescent="0.35">
      <c r="A296" s="19" t="str">
        <f>+[4]CubeValue!B306</f>
        <v>Aðrar erlendar skuldir / Other foreign liabilities</v>
      </c>
      <c r="B296" s="15" vm="797">
        <f>+[4]CubeValue!F306</f>
        <v>6.6702850399999996</v>
      </c>
      <c r="C296" s="15" vm="797">
        <f>+[4]CubeValue!G306</f>
        <v>6.6702850399999996</v>
      </c>
      <c r="D296" s="15" vm="773">
        <f>+[4]CubeValue!H306</f>
        <v>12.670475160000001</v>
      </c>
      <c r="E296" s="16"/>
      <c r="F296" s="15">
        <f>+[4]CubeValue!E306-[4]CubeValue!D306</f>
        <v>0</v>
      </c>
      <c r="G296" s="15">
        <f>+[4]CubeValue!H306-[4]CubeValue!G306</f>
        <v>6.000190120000001</v>
      </c>
      <c r="H296" s="16"/>
      <c r="I296" s="15">
        <f>+[4]CubeValue!E306-[4]CubeValue!C306</f>
        <v>0</v>
      </c>
      <c r="J296" s="15">
        <f>+[4]CubeValue!H306-[4]CubeValue!E306</f>
        <v>12.670475160000001</v>
      </c>
    </row>
    <row r="297" spans="1:10" x14ac:dyDescent="0.35">
      <c r="A297" s="25"/>
      <c r="B297" s="15"/>
      <c r="C297" s="15"/>
      <c r="D297" s="15"/>
      <c r="E297" s="16"/>
      <c r="F297" s="15"/>
      <c r="G297" s="15"/>
      <c r="H297" s="16"/>
      <c r="I297" s="15"/>
      <c r="J297" s="15"/>
    </row>
    <row r="298" spans="1:10" x14ac:dyDescent="0.35">
      <c r="A298" s="9" t="str">
        <f>[4]CubeValue!B308</f>
        <v>Sala hlutdeildarskírteina í mánuðinum / Sale of fund shares during the month</v>
      </c>
      <c r="B298" s="29" vm="2270">
        <f>+[4]CubeValue!F308</f>
        <v>2667.3677410000005</v>
      </c>
      <c r="C298" s="29" vm="2245">
        <f>+[4]CubeValue!G308</f>
        <v>2667.3677410000005</v>
      </c>
      <c r="D298" s="29" vm="2291">
        <f>+[4]CubeValue!H308</f>
        <v>2642.7202520000001</v>
      </c>
      <c r="E298" s="30"/>
      <c r="F298" s="29">
        <f>+[4]CubeValue!E308-[4]CubeValue!D308</f>
        <v>962.79322778000005</v>
      </c>
      <c r="G298" s="29">
        <f>+[4]CubeValue!H308-[4]CubeValue!G308</f>
        <v>-24.647489000000405</v>
      </c>
      <c r="H298" s="30"/>
      <c r="I298" s="29">
        <f>+[4]CubeValue!E308-[4]CubeValue!C308</f>
        <v>2945.3681902299995</v>
      </c>
      <c r="J298" s="29">
        <f>+[4]CubeValue!H308-[4]CubeValue!E308</f>
        <v>-1492.4774717199998</v>
      </c>
    </row>
    <row r="299" spans="1:10" x14ac:dyDescent="0.35">
      <c r="A299" s="9" t="str">
        <f>[4]CubeValue!B309</f>
        <v>Innlausn hlutdeildarskírteina í mánuðinum / Redemption of fund shares during the month</v>
      </c>
      <c r="B299" s="29" vm="799">
        <f>+[4]CubeValue!F309</f>
        <v>1096.8100829999998</v>
      </c>
      <c r="C299" s="29" vm="799">
        <f>+[4]CubeValue!G309</f>
        <v>1096.8100829999998</v>
      </c>
      <c r="D299" s="29" vm="2182">
        <f>+[4]CubeValue!H309</f>
        <v>1339.2675379999998</v>
      </c>
      <c r="E299" s="30"/>
      <c r="F299" s="29">
        <f>+[4]CubeValue!E309-[4]CubeValue!D309</f>
        <v>1035.7005123239996</v>
      </c>
      <c r="G299" s="29">
        <f>+[4]CubeValue!H309-[4]CubeValue!G309</f>
        <v>242.45745499999998</v>
      </c>
      <c r="H299" s="30"/>
      <c r="I299" s="29">
        <f>+[4]CubeValue!E309-[4]CubeValue!C309</f>
        <v>-268.08957853999982</v>
      </c>
      <c r="J299" s="29">
        <f>+[4]CubeValue!H309-[4]CubeValue!E309</f>
        <v>-774.96841531999985</v>
      </c>
    </row>
    <row r="300" spans="1:10" x14ac:dyDescent="0.35">
      <c r="A300" s="9"/>
      <c r="B300" s="15"/>
      <c r="C300" s="15"/>
      <c r="D300" s="15"/>
      <c r="E300" s="16"/>
      <c r="F300" s="15"/>
      <c r="G300" s="15"/>
      <c r="H300" s="16"/>
      <c r="I300" s="15"/>
      <c r="J300" s="15"/>
    </row>
    <row r="301" spans="1:10" x14ac:dyDescent="0.35">
      <c r="A301" s="9" t="str">
        <f>[4]CubeValue!B311</f>
        <v>Eigendur hlutdeildarskírteina og hlutabréfa / Owners of investment fund shares and equities</v>
      </c>
      <c r="B301" s="29" vm="800">
        <f>+[4]CubeValue!F311</f>
        <v>133968.9156912319</v>
      </c>
      <c r="C301" s="29" vm="2248">
        <f>+[4]CubeValue!G311</f>
        <v>133968.9156912319</v>
      </c>
      <c r="D301" s="29" vm="2204">
        <f>+[4]CubeValue!H311</f>
        <v>156072.56660946237</v>
      </c>
      <c r="E301" s="30"/>
      <c r="F301" s="29">
        <f>+[4]CubeValue!E311-[4]CubeValue!D311</f>
        <v>10113.720914214544</v>
      </c>
      <c r="G301" s="29">
        <f>+[4]CubeValue!H311-[4]CubeValue!G311</f>
        <v>22103.650918230473</v>
      </c>
      <c r="H301" s="30"/>
      <c r="I301" s="29">
        <f>+[4]CubeValue!E311-[4]CubeValue!C311</f>
        <v>-3002.5407189555845</v>
      </c>
      <c r="J301" s="29">
        <f>+[4]CubeValue!H311-[4]CubeValue!E311</f>
        <v>29821.735642234664</v>
      </c>
    </row>
    <row r="302" spans="1:10" x14ac:dyDescent="0.35">
      <c r="A302" s="11" t="str">
        <f>[4]CubeValue!B312</f>
        <v>Innlendir aðilar /Residents</v>
      </c>
      <c r="B302" s="29" vm="2225">
        <f>+[4]CubeValue!F312</f>
        <v>132053.9788212319</v>
      </c>
      <c r="C302" s="29" vm="2227">
        <f>+[4]CubeValue!G312</f>
        <v>132053.9788212319</v>
      </c>
      <c r="D302" s="29" vm="2241">
        <f>+[4]CubeValue!H312</f>
        <v>154070.85138546245</v>
      </c>
      <c r="E302" s="30"/>
      <c r="F302" s="29">
        <f>+[4]CubeValue!E312-[4]CubeValue!D312</f>
        <v>10101.91410621455</v>
      </c>
      <c r="G302" s="29">
        <f>+[4]CubeValue!H312-[4]CubeValue!G312</f>
        <v>22016.872564230551</v>
      </c>
      <c r="H302" s="30"/>
      <c r="I302" s="29">
        <f>+[4]CubeValue!E312-[4]CubeValue!C312</f>
        <v>-2642.1634807555674</v>
      </c>
      <c r="J302" s="29">
        <f>+[4]CubeValue!H312-[4]CubeValue!E312</f>
        <v>29643.40734123475</v>
      </c>
    </row>
    <row r="303" spans="1:10" x14ac:dyDescent="0.35">
      <c r="A303" s="12" t="str">
        <f>[4]CubeValue!B313</f>
        <v>Atvinnufyrirtæki / Non-financial companies</v>
      </c>
      <c r="B303" s="29" vm="2268">
        <f>+[4]CubeValue!F313</f>
        <v>10222.567041999995</v>
      </c>
      <c r="C303" s="29" vm="2243">
        <f>+[4]CubeValue!G313</f>
        <v>10222.567041999995</v>
      </c>
      <c r="D303" s="29" vm="2192">
        <f>+[4]CubeValue!H313</f>
        <v>11250.391301000001</v>
      </c>
      <c r="E303" s="30"/>
      <c r="F303" s="29">
        <f>+[4]CubeValue!E313-[4]CubeValue!D313</f>
        <v>751.76750160000302</v>
      </c>
      <c r="G303" s="29">
        <f>+[4]CubeValue!H313-[4]CubeValue!G313</f>
        <v>1027.8242590000064</v>
      </c>
      <c r="H303" s="30"/>
      <c r="I303" s="29">
        <f>+[4]CubeValue!E313-[4]CubeValue!C313</f>
        <v>-1159.8759441999991</v>
      </c>
      <c r="J303" s="29">
        <f>+[4]CubeValue!H313-[4]CubeValue!E313</f>
        <v>661.72247079999943</v>
      </c>
    </row>
    <row r="304" spans="1:10" x14ac:dyDescent="0.35">
      <c r="A304" s="12" t="str">
        <f>[4]CubeValue!B315</f>
        <v>Fjármálageiri / Financial companies</v>
      </c>
      <c r="B304" s="29" vm="804">
        <f>+[4]CubeValue!F315</f>
        <v>74822.912505393426</v>
      </c>
      <c r="C304" s="29" vm="2200">
        <f>+[4]CubeValue!G315</f>
        <v>74822.912505393426</v>
      </c>
      <c r="D304" s="29" vm="2181">
        <f>+[4]CubeValue!H315</f>
        <v>91111.061580879454</v>
      </c>
      <c r="E304" s="30"/>
      <c r="F304" s="29">
        <f>+[4]CubeValue!E315-[4]CubeValue!D315</f>
        <v>5817.6998351526563</v>
      </c>
      <c r="G304" s="29">
        <f>+[4]CubeValue!H315-[4]CubeValue!G315</f>
        <v>16288.149075486028</v>
      </c>
      <c r="H304" s="30"/>
      <c r="I304" s="29">
        <f>+[4]CubeValue!E315-[4]CubeValue!C315</f>
        <v>1216.3787260734389</v>
      </c>
      <c r="J304" s="29">
        <f>+[4]CubeValue!H315-[4]CubeValue!E315</f>
        <v>20176.183084789722</v>
      </c>
    </row>
    <row r="305" spans="1:10" x14ac:dyDescent="0.35">
      <c r="A305" s="18" t="str">
        <f>[4]CubeValue!B316</f>
        <v>Innlánsstofnanir / Deposit money banks</v>
      </c>
      <c r="B305" s="15" vm="2299">
        <f>+[4]CubeValue!F316</f>
        <v>2341.2232319999998</v>
      </c>
      <c r="C305" s="15" vm="805">
        <f>+[4]CubeValue!G316</f>
        <v>2341.2232319999998</v>
      </c>
      <c r="D305" s="15" vm="2203">
        <f>+[4]CubeValue!H316</f>
        <v>2845.3355390000002</v>
      </c>
      <c r="E305" s="16"/>
      <c r="F305" s="15">
        <f>+[4]CubeValue!E316-[4]CubeValue!D316</f>
        <v>678.13994000000048</v>
      </c>
      <c r="G305" s="15">
        <f>+[4]CubeValue!H316-[4]CubeValue!G316</f>
        <v>504.11230700000033</v>
      </c>
      <c r="H305" s="16"/>
      <c r="I305" s="15">
        <f>+[4]CubeValue!E316-[4]CubeValue!C316</f>
        <v>1487.9565964000005</v>
      </c>
      <c r="J305" s="15">
        <f>+[4]CubeValue!H316-[4]CubeValue!E316</f>
        <v>-123.73223140000027</v>
      </c>
    </row>
    <row r="306" spans="1:10" x14ac:dyDescent="0.35">
      <c r="A306" s="18" t="str">
        <f>[4]CubeValue!B317</f>
        <v>Innlánsstofnanir í slitameðferð / Deposit money banks in winding-up proceedings or composition of creditors negotiations</v>
      </c>
      <c r="B306" s="15">
        <f>+[4]CubeValue!F317</f>
        <v>0</v>
      </c>
      <c r="C306" s="15">
        <f>+[4]CubeValue!G317</f>
        <v>0</v>
      </c>
      <c r="D306" s="15">
        <f>+[4]CubeValue!H317</f>
        <v>0</v>
      </c>
      <c r="E306" s="16"/>
      <c r="F306" s="15">
        <f>+[4]CubeValue!E317-[4]CubeValue!D317</f>
        <v>0</v>
      </c>
      <c r="G306" s="15">
        <f>+[4]CubeValue!H317-[4]CubeValue!G317</f>
        <v>0</v>
      </c>
      <c r="H306" s="16"/>
      <c r="I306" s="15">
        <f>+[4]CubeValue!E317-[4]CubeValue!C317</f>
        <v>0</v>
      </c>
      <c r="J306" s="15">
        <f>+[4]CubeValue!H317-[4]CubeValue!E317</f>
        <v>0</v>
      </c>
    </row>
    <row r="307" spans="1:10" x14ac:dyDescent="0.35">
      <c r="A307" s="18" t="str">
        <f>[4]CubeValue!B318</f>
        <v>Peningamarkaðssjóðir / Money market funds (MMF)</v>
      </c>
      <c r="B307" s="15">
        <f>+[4]CubeValue!F318</f>
        <v>0</v>
      </c>
      <c r="C307" s="15">
        <f>+[4]CubeValue!G318</f>
        <v>0</v>
      </c>
      <c r="D307" s="15">
        <f>+[4]CubeValue!H318</f>
        <v>0</v>
      </c>
      <c r="E307" s="16"/>
      <c r="F307" s="15">
        <f>+[4]CubeValue!E318-[4]CubeValue!D318</f>
        <v>0</v>
      </c>
      <c r="G307" s="15">
        <f>+[4]CubeValue!H318-[4]CubeValue!G318</f>
        <v>0</v>
      </c>
      <c r="H307" s="16"/>
      <c r="I307" s="15">
        <f>+[4]CubeValue!E318-[4]CubeValue!C318</f>
        <v>0</v>
      </c>
      <c r="J307" s="15">
        <f>+[4]CubeValue!H318-[4]CubeValue!E318</f>
        <v>0</v>
      </c>
    </row>
    <row r="308" spans="1:10" x14ac:dyDescent="0.35">
      <c r="A308" s="18" t="str">
        <f>[4]CubeValue!B319</f>
        <v>Aðrir verðbréfa- og fjárfestingarsjóðir / Other mutual and investment funds (other than MMF)</v>
      </c>
      <c r="B308" s="15" vm="806">
        <f>+[4]CubeValue!F319</f>
        <v>31642.855081000002</v>
      </c>
      <c r="C308" s="15" vm="806">
        <f>+[4]CubeValue!G319</f>
        <v>31642.855081000002</v>
      </c>
      <c r="D308" s="15" vm="2180">
        <f>+[4]CubeValue!H319</f>
        <v>43177.669038</v>
      </c>
      <c r="E308" s="16"/>
      <c r="F308" s="15">
        <f>+[4]CubeValue!E319-[4]CubeValue!D319</f>
        <v>2284.6935809999995</v>
      </c>
      <c r="G308" s="15">
        <f>+[4]CubeValue!H319-[4]CubeValue!G319</f>
        <v>11534.813956999998</v>
      </c>
      <c r="H308" s="16"/>
      <c r="I308" s="15">
        <f>+[4]CubeValue!E319-[4]CubeValue!C319</f>
        <v>787.38487699999678</v>
      </c>
      <c r="J308" s="15">
        <f>+[4]CubeValue!H319-[4]CubeValue!E319</f>
        <v>16163.799340000001</v>
      </c>
    </row>
    <row r="309" spans="1:10" x14ac:dyDescent="0.35">
      <c r="A309" s="18" t="str">
        <f>[4]CubeValue!B320</f>
        <v>Önnur fjármálafyrirtæki / Other financial intermediaries</v>
      </c>
      <c r="B309" s="15" vm="2297">
        <f>+[4]CubeValue!F320</f>
        <v>297.47935978668534</v>
      </c>
      <c r="C309" s="15" vm="2253">
        <f>+[4]CubeValue!G320</f>
        <v>297.47935978668534</v>
      </c>
      <c r="D309" s="15" vm="2166">
        <f>+[4]CubeValue!H320</f>
        <v>385.27954279810427</v>
      </c>
      <c r="E309" s="16"/>
      <c r="F309" s="15">
        <f>+[4]CubeValue!E320-[4]CubeValue!D320</f>
        <v>44.316804652600013</v>
      </c>
      <c r="G309" s="15">
        <f>+[4]CubeValue!H320-[4]CubeValue!G320</f>
        <v>87.800183011418937</v>
      </c>
      <c r="H309" s="16"/>
      <c r="I309" s="15">
        <f>+[4]CubeValue!E320-[4]CubeValue!C320</f>
        <v>-41.334463666600016</v>
      </c>
      <c r="J309" s="15">
        <f>+[4]CubeValue!H320-[4]CubeValue!E320</f>
        <v>102.40795649840425</v>
      </c>
    </row>
    <row r="310" spans="1:10" x14ac:dyDescent="0.35">
      <c r="A310" s="18" t="str">
        <f>[4]CubeValue!B321</f>
        <v>Önnur fjármálafyrirtæki í slitameðferð / Other financial intermediaries in winding-up proceedings or composition of creditors negotiations</v>
      </c>
      <c r="B310" s="15">
        <f>+[4]CubeValue!F321</f>
        <v>0</v>
      </c>
      <c r="C310" s="15">
        <f>+[4]CubeValue!G321</f>
        <v>0</v>
      </c>
      <c r="D310" s="15">
        <f>+[4]CubeValue!H321</f>
        <v>0</v>
      </c>
      <c r="E310" s="16"/>
      <c r="F310" s="15">
        <f>+[4]CubeValue!E321-[4]CubeValue!D321</f>
        <v>0</v>
      </c>
      <c r="G310" s="15">
        <f>+[4]CubeValue!H321-[4]CubeValue!G321</f>
        <v>0</v>
      </c>
      <c r="H310" s="16"/>
      <c r="I310" s="15">
        <f>+[4]CubeValue!E321-[4]CubeValue!C321</f>
        <v>0</v>
      </c>
      <c r="J310" s="15">
        <f>+[4]CubeValue!H321-[4]CubeValue!E321</f>
        <v>0</v>
      </c>
    </row>
    <row r="311" spans="1:10" x14ac:dyDescent="0.35">
      <c r="A311" s="18" t="str">
        <f>[4]CubeValue!B322</f>
        <v>Fjármálaleg hliðarstarfsemi / Financial auxiliaries</v>
      </c>
      <c r="B311" s="15" vm="808">
        <f>+[4]CubeValue!F322</f>
        <v>2046.8788550000002</v>
      </c>
      <c r="C311" s="15" vm="805">
        <f>+[4]CubeValue!G322</f>
        <v>2046.8788550000002</v>
      </c>
      <c r="D311" s="15" vm="2167">
        <f>+[4]CubeValue!H322</f>
        <v>3327.7487427350211</v>
      </c>
      <c r="E311" s="16"/>
      <c r="F311" s="15">
        <f>+[4]CubeValue!E322-[4]CubeValue!D322</f>
        <v>229.82764667999982</v>
      </c>
      <c r="G311" s="15">
        <f>+[4]CubeValue!H322-[4]CubeValue!G322</f>
        <v>1280.8698877350209</v>
      </c>
      <c r="H311" s="16"/>
      <c r="I311" s="15">
        <f>+[4]CubeValue!E322-[4]CubeValue!C322</f>
        <v>871.64841972000022</v>
      </c>
      <c r="J311" s="15">
        <f>+[4]CubeValue!H322-[4]CubeValue!E322</f>
        <v>760.85913646502104</v>
      </c>
    </row>
    <row r="312" spans="1:10" x14ac:dyDescent="0.35">
      <c r="A312" s="18" t="str">
        <f>[4]CubeValue!B323</f>
        <v>Innbyrðis fjármálastarfsemi / Captive financial institutions and money lenders</v>
      </c>
      <c r="B312" s="15" vm="809">
        <f>+[4]CubeValue!F323</f>
        <v>7278.9427340000002</v>
      </c>
      <c r="C312" s="15" vm="2197">
        <f>+[4]CubeValue!G323</f>
        <v>7278.9427340000002</v>
      </c>
      <c r="D312" s="15" vm="2179">
        <f>+[4]CubeValue!H323</f>
        <v>8385.2372510057376</v>
      </c>
      <c r="E312" s="16"/>
      <c r="F312" s="15">
        <f>+[4]CubeValue!E323-[4]CubeValue!D323</f>
        <v>885.87555181999869</v>
      </c>
      <c r="G312" s="15">
        <f>+[4]CubeValue!H323-[4]CubeValue!G323</f>
        <v>1106.2945170057374</v>
      </c>
      <c r="H312" s="16"/>
      <c r="I312" s="15">
        <f>+[4]CubeValue!E323-[4]CubeValue!C323</f>
        <v>-407.13324978000037</v>
      </c>
      <c r="J312" s="15">
        <f>+[4]CubeValue!H323-[4]CubeValue!E323</f>
        <v>1552.9148178857386</v>
      </c>
    </row>
    <row r="313" spans="1:10" x14ac:dyDescent="0.35">
      <c r="A313" s="18" t="str">
        <f>[4]CubeValue!B324</f>
        <v>Vátryggingarfélög / Insurance companies</v>
      </c>
      <c r="B313" s="15" vm="810">
        <f>+[4]CubeValue!F324</f>
        <v>2610.1148906067401</v>
      </c>
      <c r="C313" s="15" vm="2259">
        <f>+[4]CubeValue!G324</f>
        <v>2610.1148906067401</v>
      </c>
      <c r="D313" s="15" vm="2198">
        <f>+[4]CubeValue!H324</f>
        <v>3182.9577513405898</v>
      </c>
      <c r="E313" s="16"/>
      <c r="F313" s="15">
        <f>+[4]CubeValue!E324-[4]CubeValue!D324</f>
        <v>142.2759989999995</v>
      </c>
      <c r="G313" s="15">
        <f>+[4]CubeValue!H324-[4]CubeValue!G324</f>
        <v>572.84286073384965</v>
      </c>
      <c r="H313" s="16"/>
      <c r="I313" s="15">
        <f>+[4]CubeValue!E324-[4]CubeValue!C324</f>
        <v>842.71011299999986</v>
      </c>
      <c r="J313" s="15">
        <f>+[4]CubeValue!H324-[4]CubeValue!E324</f>
        <v>393.62794534059003</v>
      </c>
    </row>
    <row r="314" spans="1:10" x14ac:dyDescent="0.35">
      <c r="A314" s="18" t="str">
        <f>[4]CubeValue!B325</f>
        <v>Lífeyrissjóðir / Pension funds</v>
      </c>
      <c r="B314" s="15" vm="2221">
        <f>+[4]CubeValue!F325</f>
        <v>28605.418353000001</v>
      </c>
      <c r="C314" s="15" vm="2226">
        <f>+[4]CubeValue!G325</f>
        <v>28605.418353000001</v>
      </c>
      <c r="D314" s="15" vm="2288">
        <f>+[4]CubeValue!H325</f>
        <v>29806.833716000005</v>
      </c>
      <c r="E314" s="16"/>
      <c r="F314" s="15">
        <f>+[4]CubeValue!E325-[4]CubeValue!D325</f>
        <v>1552.5703120000071</v>
      </c>
      <c r="G314" s="15">
        <f>+[4]CubeValue!H325-[4]CubeValue!G325</f>
        <v>1201.4153630000037</v>
      </c>
      <c r="H314" s="16"/>
      <c r="I314" s="15">
        <f>+[4]CubeValue!E325-[4]CubeValue!C325</f>
        <v>-2324.8535665999952</v>
      </c>
      <c r="J314" s="15">
        <f>+[4]CubeValue!H325-[4]CubeValue!E325</f>
        <v>1326.3061200000047</v>
      </c>
    </row>
    <row r="315" spans="1:10" x14ac:dyDescent="0.35">
      <c r="A315" s="12" t="str">
        <f>[4]CubeValue!B326</f>
        <v>Hið opinbera / General government</v>
      </c>
      <c r="B315" s="29" vm="2279">
        <f>+[4]CubeValue!F326</f>
        <v>174.803562</v>
      </c>
      <c r="C315" s="29" vm="2242">
        <f>+[4]CubeValue!G326</f>
        <v>174.803562</v>
      </c>
      <c r="D315" s="29" vm="2191">
        <f>+[4]CubeValue!H326</f>
        <v>197.919006</v>
      </c>
      <c r="E315" s="30"/>
      <c r="F315" s="29">
        <f>+[4]CubeValue!E326-[4]CubeValue!D326</f>
        <v>19.987036372999967</v>
      </c>
      <c r="G315" s="29">
        <f>+[4]CubeValue!H326-[4]CubeValue!G326</f>
        <v>23.115443999999997</v>
      </c>
      <c r="H315" s="30"/>
      <c r="I315" s="29">
        <f>+[4]CubeValue!E326-[4]CubeValue!C326</f>
        <v>-16.267524973000036</v>
      </c>
      <c r="J315" s="29">
        <f>+[4]CubeValue!H326-[4]CubeValue!E326</f>
        <v>13.225143430000003</v>
      </c>
    </row>
    <row r="316" spans="1:10" x14ac:dyDescent="0.35">
      <c r="A316" s="18" t="str">
        <f>[4]CubeValue!B327</f>
        <v>Ríkissjóður / Treasury and govt. Institutions</v>
      </c>
      <c r="B316" s="15" vm="813">
        <f>+[4]CubeValue!F327</f>
        <v>46.175241999999997</v>
      </c>
      <c r="C316" s="15" vm="813">
        <f>+[4]CubeValue!G327</f>
        <v>46.175241999999997</v>
      </c>
      <c r="D316" s="15" vm="2172">
        <f>+[4]CubeValue!H327</f>
        <v>48.717945999999998</v>
      </c>
      <c r="E316" s="16"/>
      <c r="F316" s="15">
        <f>+[4]CubeValue!E327-[4]CubeValue!D327</f>
        <v>3.4452646979999955</v>
      </c>
      <c r="G316" s="15">
        <f>+[4]CubeValue!H327-[4]CubeValue!G327</f>
        <v>2.5427040000000005</v>
      </c>
      <c r="H316" s="16"/>
      <c r="I316" s="15">
        <f>+[4]CubeValue!E327-[4]CubeValue!C327</f>
        <v>-25.496998298000008</v>
      </c>
      <c r="J316" s="15">
        <f>+[4]CubeValue!H327-[4]CubeValue!E327</f>
        <v>10.022944580000001</v>
      </c>
    </row>
    <row r="317" spans="1:10" x14ac:dyDescent="0.35">
      <c r="A317" s="18" t="str">
        <f>[4]CubeValue!B328</f>
        <v>Sveitarfélög / Municipalities</v>
      </c>
      <c r="B317" s="15" vm="814">
        <f>+[4]CubeValue!F328</f>
        <v>128.62832</v>
      </c>
      <c r="C317" s="15" vm="2195">
        <f>+[4]CubeValue!G328</f>
        <v>128.62832</v>
      </c>
      <c r="D317" s="15" vm="2173">
        <f>+[4]CubeValue!H328</f>
        <v>149.20105999999998</v>
      </c>
      <c r="E317" s="16"/>
      <c r="F317" s="15">
        <f>+[4]CubeValue!E328-[4]CubeValue!D328</f>
        <v>16.541771674999978</v>
      </c>
      <c r="G317" s="15">
        <f>+[4]CubeValue!H328-[4]CubeValue!G328</f>
        <v>20.572739999999982</v>
      </c>
      <c r="H317" s="16"/>
      <c r="I317" s="15">
        <f>+[4]CubeValue!E328-[4]CubeValue!C328</f>
        <v>9.2294733249999581</v>
      </c>
      <c r="J317" s="15">
        <f>+[4]CubeValue!H328-[4]CubeValue!E328</f>
        <v>3.202198850000002</v>
      </c>
    </row>
    <row r="318" spans="1:10" x14ac:dyDescent="0.35">
      <c r="A318" s="12" t="str">
        <f>[4]CubeValue!B329</f>
        <v>Heimili / Households</v>
      </c>
      <c r="B318" s="29" vm="2218">
        <f>+[4]CubeValue!F329</f>
        <v>42133.909761000003</v>
      </c>
      <c r="C318" s="29" vm="2222">
        <f>+[4]CubeValue!G329</f>
        <v>42133.909761000003</v>
      </c>
      <c r="D318" s="29" vm="2174">
        <f>+[4]CubeValue!H329</f>
        <v>46384.918080605697</v>
      </c>
      <c r="E318" s="30"/>
      <c r="F318" s="29">
        <f>+[4]CubeValue!E329-[4]CubeValue!D329</f>
        <v>3494.975881000013</v>
      </c>
      <c r="G318" s="29">
        <f>+[4]CubeValue!H329-[4]CubeValue!G329</f>
        <v>4251.0083196056949</v>
      </c>
      <c r="H318" s="30"/>
      <c r="I318" s="29">
        <f>+[4]CubeValue!E329-[4]CubeValue!C329</f>
        <v>-2090.1395764999907</v>
      </c>
      <c r="J318" s="29">
        <f>+[4]CubeValue!H329-[4]CubeValue!E329</f>
        <v>6456.9969286056876</v>
      </c>
    </row>
    <row r="319" spans="1:10" x14ac:dyDescent="0.35">
      <c r="A319" s="12" t="str">
        <f>[4]CubeValue!B330</f>
        <v>Félagasamtök sem þjóna heimilum / Non-profit institutions serving households (NPISH)</v>
      </c>
      <c r="B319" s="29" vm="2234">
        <f>+[4]CubeValue!F330</f>
        <v>1314.982</v>
      </c>
      <c r="C319" s="29" vm="2239">
        <f>+[4]CubeValue!G330</f>
        <v>1314.982</v>
      </c>
      <c r="D319" s="29" vm="2171">
        <f>+[4]CubeValue!H330</f>
        <v>1383.2049999999999</v>
      </c>
      <c r="E319" s="30"/>
      <c r="F319" s="29">
        <f>+[4]CubeValue!E330-[4]CubeValue!D330</f>
        <v>95.781101088999776</v>
      </c>
      <c r="G319" s="29">
        <f>+[4]CubeValue!H330-[4]CubeValue!G330</f>
        <v>68.222999999999956</v>
      </c>
      <c r="H319" s="30"/>
      <c r="I319" s="29">
        <f>+[4]CubeValue!E330-[4]CubeValue!C330</f>
        <v>-204.42098915600013</v>
      </c>
      <c r="J319" s="29">
        <f>+[4]CubeValue!H330-[4]CubeValue!E330</f>
        <v>185.12324763200013</v>
      </c>
    </row>
    <row r="320" spans="1:10" x14ac:dyDescent="0.35">
      <c r="A320" s="12" t="str">
        <f>[4]CubeValue!B331</f>
        <v>Erlendir aðilar / Non-residents</v>
      </c>
      <c r="B320" s="29" vm="817">
        <f>+[4]CubeValue!F331</f>
        <v>1914.93687</v>
      </c>
      <c r="C320" s="29" vm="2215">
        <f>+[4]CubeValue!G331</f>
        <v>1914.93687</v>
      </c>
      <c r="D320" s="29" vm="2176">
        <f>+[4]CubeValue!H331</f>
        <v>2001.715224</v>
      </c>
      <c r="E320" s="30"/>
      <c r="F320" s="29">
        <f>+[4]CubeValue!E331-[4]CubeValue!D331</f>
        <v>11.806807999999819</v>
      </c>
      <c r="G320" s="29">
        <f>+[4]CubeValue!H331-[4]CubeValue!G331</f>
        <v>86.778354000000036</v>
      </c>
      <c r="H320" s="30"/>
      <c r="I320" s="29">
        <f>+[4]CubeValue!E331-[4]CubeValue!C331</f>
        <v>-360.37723820000019</v>
      </c>
      <c r="J320" s="29">
        <f>+[4]CubeValue!H331-[4]CubeValue!E331</f>
        <v>178.32830100000001</v>
      </c>
    </row>
    <row r="321" spans="1:11" x14ac:dyDescent="0.35">
      <c r="A321" s="45" t="str">
        <f>[4]CubeValue!B332</f>
        <v>Óflokkað / Unclassified</v>
      </c>
      <c r="B321" s="29" vm="2194">
        <f>+[4]CubeValue!F332</f>
        <v>3384.8039508384595</v>
      </c>
      <c r="C321" s="29" vm="2194">
        <f>+[4]CubeValue!G332</f>
        <v>3384.8039508384595</v>
      </c>
      <c r="D321" s="29" vm="2177">
        <f>+[4]CubeValue!H332</f>
        <v>3743.3564169773003</v>
      </c>
      <c r="E321" s="30"/>
      <c r="F321" s="29">
        <f>+[4]CubeValue!E332-[4]CubeValue!D332</f>
        <v>-78.297248999999965</v>
      </c>
      <c r="G321" s="29">
        <f>+[4]CubeValue!H332-[4]CubeValue!G332</f>
        <v>358.55246613884083</v>
      </c>
      <c r="H321" s="30"/>
      <c r="I321" s="29">
        <f>+[4]CubeValue!E332-[4]CubeValue!C332</f>
        <v>-387.83817199999976</v>
      </c>
      <c r="J321" s="29">
        <f>+[4]CubeValue!H332-[4]CubeValue!E332</f>
        <v>2150.1564659773003</v>
      </c>
    </row>
    <row r="322" spans="1:11" x14ac:dyDescent="0.35">
      <c r="A322" s="26" t="s">
        <v>87</v>
      </c>
      <c r="B322" s="15"/>
      <c r="C322" s="15"/>
      <c r="D322" s="15"/>
      <c r="E322" s="16"/>
      <c r="F322" s="15"/>
      <c r="G322" s="15"/>
      <c r="H322" s="16"/>
      <c r="I322" s="15"/>
      <c r="J322" s="15"/>
    </row>
    <row r="323" spans="1:11" x14ac:dyDescent="0.35">
      <c r="A323" s="27" t="s">
        <v>88</v>
      </c>
      <c r="B323" s="15"/>
      <c r="C323" s="15"/>
      <c r="D323" s="15"/>
      <c r="E323" s="16"/>
      <c r="F323" s="15"/>
      <c r="G323" s="15"/>
      <c r="H323" s="16"/>
      <c r="I323" s="15"/>
      <c r="J323" s="15"/>
    </row>
    <row r="324" spans="1:11" x14ac:dyDescent="0.35">
      <c r="A324" s="9"/>
      <c r="B324" s="15"/>
      <c r="C324" s="15"/>
      <c r="D324" s="15"/>
      <c r="E324" s="16"/>
      <c r="F324" s="15"/>
      <c r="G324" s="15"/>
      <c r="H324" s="16"/>
      <c r="I324" s="15"/>
      <c r="J324" s="15"/>
    </row>
    <row r="325" spans="1:11" x14ac:dyDescent="0.35">
      <c r="A325" s="9"/>
      <c r="B325" s="15"/>
      <c r="C325" s="15"/>
      <c r="D325" s="15"/>
      <c r="E325" s="16"/>
      <c r="F325" s="15"/>
      <c r="G325" s="15"/>
      <c r="H325" s="16"/>
      <c r="I325" s="15"/>
      <c r="J325" s="15"/>
    </row>
    <row r="326" spans="1:11" x14ac:dyDescent="0.35">
      <c r="A326" s="25"/>
      <c r="B326" s="15"/>
      <c r="C326" s="15"/>
      <c r="D326" s="15"/>
      <c r="E326" s="16"/>
      <c r="F326" s="15"/>
      <c r="G326" s="15"/>
      <c r="H326" s="16"/>
      <c r="I326" s="15"/>
      <c r="J326" s="15"/>
    </row>
    <row r="327" spans="1:11" x14ac:dyDescent="0.35">
      <c r="A327" s="32"/>
      <c r="B327" s="33"/>
      <c r="C327" s="33"/>
      <c r="D327" s="33"/>
      <c r="E327" s="34"/>
      <c r="F327" s="33"/>
      <c r="G327" s="33"/>
      <c r="H327" s="34"/>
      <c r="I327" s="33"/>
      <c r="J327" s="33"/>
      <c r="K327" s="15"/>
    </row>
    <row r="328" spans="1:11" x14ac:dyDescent="0.35">
      <c r="A328" s="32"/>
      <c r="B328" s="33"/>
      <c r="C328" s="33"/>
      <c r="D328" s="33"/>
      <c r="E328" s="34"/>
      <c r="F328" s="33"/>
      <c r="G328" s="33"/>
      <c r="H328" s="34"/>
      <c r="I328" s="33"/>
      <c r="J328" s="33"/>
    </row>
    <row r="329" spans="1:11" x14ac:dyDescent="0.35">
      <c r="A329" s="35"/>
      <c r="B329" s="33"/>
      <c r="C329" s="33"/>
      <c r="D329" s="33"/>
      <c r="E329" s="36"/>
      <c r="F329" s="33"/>
      <c r="G329" s="33"/>
      <c r="H329" s="36"/>
      <c r="I329" s="33"/>
      <c r="J329" s="33"/>
    </row>
    <row r="330" spans="1:11" x14ac:dyDescent="0.35">
      <c r="A330" s="37"/>
      <c r="B330" s="33"/>
      <c r="C330" s="33"/>
      <c r="D330" s="33"/>
      <c r="E330" s="36"/>
      <c r="F330" s="33"/>
      <c r="G330" s="33"/>
      <c r="H330" s="36"/>
      <c r="I330" s="33"/>
      <c r="J330" s="33"/>
    </row>
    <row r="331" spans="1:11" x14ac:dyDescent="0.35">
      <c r="A331" s="37"/>
      <c r="B331" s="33"/>
      <c r="C331" s="33"/>
      <c r="D331" s="33"/>
      <c r="E331" s="36"/>
      <c r="F331" s="33"/>
      <c r="G331" s="33"/>
      <c r="H331" s="36"/>
      <c r="I331" s="33"/>
      <c r="J331" s="33"/>
    </row>
    <row r="332" spans="1:11" x14ac:dyDescent="0.35">
      <c r="A332" s="35"/>
      <c r="B332" s="33"/>
      <c r="C332" s="33"/>
      <c r="D332" s="33"/>
      <c r="F332" s="33"/>
      <c r="G332" s="33"/>
      <c r="I332" s="33"/>
      <c r="J332" s="33"/>
    </row>
    <row r="333" spans="1:11" x14ac:dyDescent="0.35">
      <c r="A333" s="37"/>
      <c r="B333" s="33"/>
      <c r="C333" s="33"/>
      <c r="D333" s="33"/>
      <c r="F333" s="33"/>
      <c r="G333" s="33"/>
      <c r="I333" s="33"/>
      <c r="J333" s="33"/>
    </row>
    <row r="334" spans="1:11" x14ac:dyDescent="0.35">
      <c r="A334" s="38"/>
      <c r="B334" s="33"/>
      <c r="C334" s="33"/>
      <c r="D334" s="33"/>
      <c r="F334" s="33"/>
      <c r="G334" s="33"/>
      <c r="I334" s="33"/>
      <c r="J334" s="33"/>
    </row>
    <row r="335" spans="1:11" x14ac:dyDescent="0.35">
      <c r="A335" s="37"/>
      <c r="B335" s="33"/>
      <c r="C335" s="33"/>
      <c r="D335" s="33"/>
      <c r="F335" s="33"/>
      <c r="G335" s="33"/>
      <c r="I335" s="33"/>
      <c r="J335" s="33"/>
    </row>
    <row r="336" spans="1:11" x14ac:dyDescent="0.35">
      <c r="A336" s="38"/>
      <c r="B336" s="33"/>
      <c r="C336" s="33"/>
      <c r="D336" s="33"/>
      <c r="F336" s="33"/>
      <c r="G336" s="33"/>
      <c r="I336" s="33"/>
      <c r="J336" s="33"/>
    </row>
    <row r="337" spans="1:10" x14ac:dyDescent="0.35">
      <c r="A337" s="35"/>
      <c r="B337" s="33"/>
      <c r="C337" s="33"/>
      <c r="D337" s="33"/>
      <c r="F337" s="33"/>
      <c r="G337" s="33"/>
      <c r="I337" s="33"/>
      <c r="J337" s="33"/>
    </row>
    <row r="338" spans="1:10" x14ac:dyDescent="0.35">
      <c r="A338" s="38"/>
      <c r="B338" s="33"/>
      <c r="C338" s="33"/>
      <c r="D338" s="33"/>
      <c r="F338" s="33"/>
      <c r="G338" s="33"/>
      <c r="I338" s="33"/>
      <c r="J338" s="33"/>
    </row>
    <row r="339" spans="1:10" x14ac:dyDescent="0.35">
      <c r="A339" s="35"/>
      <c r="B339" s="33"/>
      <c r="C339" s="33"/>
      <c r="D339" s="33"/>
      <c r="F339" s="33"/>
      <c r="G339" s="33"/>
      <c r="I339" s="33"/>
      <c r="J339" s="33"/>
    </row>
    <row r="340" spans="1:10" x14ac:dyDescent="0.35">
      <c r="A340" s="38"/>
      <c r="B340" s="33"/>
      <c r="C340" s="33"/>
      <c r="D340" s="33"/>
      <c r="F340" s="33"/>
      <c r="G340" s="33"/>
      <c r="I340" s="33"/>
      <c r="J340" s="33"/>
    </row>
    <row r="341" spans="1:10" x14ac:dyDescent="0.35">
      <c r="A341" s="38"/>
      <c r="B341" s="33"/>
      <c r="C341" s="33"/>
      <c r="D341" s="33"/>
      <c r="F341" s="33"/>
      <c r="G341" s="33"/>
      <c r="I341" s="33"/>
      <c r="J341" s="33"/>
    </row>
    <row r="342" spans="1:10" x14ac:dyDescent="0.35">
      <c r="A342" s="35"/>
      <c r="B342" s="33"/>
      <c r="C342" s="33"/>
      <c r="D342" s="33"/>
      <c r="F342" s="33"/>
      <c r="G342" s="33"/>
      <c r="I342" s="33"/>
      <c r="J342" s="33"/>
    </row>
    <row r="343" spans="1:10" x14ac:dyDescent="0.35">
      <c r="A343" s="38"/>
      <c r="B343" s="33"/>
      <c r="C343" s="33"/>
      <c r="D343" s="33"/>
      <c r="F343" s="33"/>
      <c r="G343" s="33"/>
      <c r="I343" s="33"/>
      <c r="J343" s="33"/>
    </row>
    <row r="344" spans="1:10" x14ac:dyDescent="0.35">
      <c r="A344" s="38"/>
      <c r="B344" s="33"/>
      <c r="C344" s="33"/>
      <c r="D344" s="33"/>
      <c r="F344" s="33"/>
      <c r="G344" s="33"/>
      <c r="I344" s="33"/>
      <c r="J344" s="33"/>
    </row>
    <row r="345" spans="1:10" x14ac:dyDescent="0.35">
      <c r="A345" s="38"/>
      <c r="B345" s="33"/>
      <c r="C345" s="33"/>
      <c r="D345" s="33"/>
      <c r="F345" s="33"/>
      <c r="G345" s="33"/>
      <c r="I345" s="33"/>
      <c r="J345" s="33"/>
    </row>
    <row r="346" spans="1:10" x14ac:dyDescent="0.35">
      <c r="A346" s="35"/>
      <c r="B346" s="33"/>
      <c r="C346" s="33"/>
      <c r="D346" s="33"/>
      <c r="F346" s="33"/>
      <c r="G346" s="33"/>
      <c r="I346" s="33"/>
      <c r="J346" s="33"/>
    </row>
    <row r="348" spans="1:10" x14ac:dyDescent="0.35">
      <c r="A348" s="32"/>
      <c r="B348" s="33"/>
      <c r="C348" s="33"/>
      <c r="D348" s="33"/>
      <c r="F348" s="33"/>
      <c r="G348" s="33"/>
      <c r="I348" s="33"/>
      <c r="J348" s="33"/>
    </row>
    <row r="349" spans="1:10" x14ac:dyDescent="0.35">
      <c r="A349" s="35"/>
      <c r="B349" s="33"/>
      <c r="C349" s="33"/>
      <c r="D349" s="33"/>
      <c r="F349" s="33"/>
      <c r="G349" s="33"/>
      <c r="I349" s="33"/>
      <c r="J349" s="33"/>
    </row>
    <row r="350" spans="1:10" x14ac:dyDescent="0.35">
      <c r="A350" s="35"/>
      <c r="B350" s="33"/>
      <c r="C350" s="33"/>
      <c r="D350" s="33"/>
      <c r="F350" s="33"/>
      <c r="G350" s="33"/>
      <c r="I350" s="33"/>
      <c r="J350" s="33"/>
    </row>
    <row r="351" spans="1:10" x14ac:dyDescent="0.35">
      <c r="A351" s="35"/>
      <c r="B351" s="33"/>
      <c r="C351" s="33"/>
      <c r="D351" s="33"/>
      <c r="F351" s="33"/>
      <c r="G351" s="33"/>
      <c r="I351" s="33"/>
      <c r="J351" s="33"/>
    </row>
    <row r="352" spans="1:10" x14ac:dyDescent="0.35">
      <c r="A352" s="35"/>
      <c r="B352" s="33"/>
      <c r="C352" s="33"/>
      <c r="D352" s="33"/>
      <c r="F352" s="33"/>
      <c r="G352" s="33"/>
      <c r="I352" s="33"/>
      <c r="J352" s="33"/>
    </row>
    <row r="353" spans="1:10" x14ac:dyDescent="0.35">
      <c r="A353" s="38"/>
      <c r="B353" s="33"/>
      <c r="C353" s="33"/>
      <c r="D353" s="33"/>
      <c r="F353" s="33"/>
      <c r="G353" s="33"/>
      <c r="I353" s="33"/>
      <c r="J353" s="33"/>
    </row>
    <row r="354" spans="1:10" x14ac:dyDescent="0.35">
      <c r="A354" s="38"/>
      <c r="B354" s="33"/>
      <c r="C354" s="33"/>
      <c r="D354" s="33"/>
      <c r="F354" s="33"/>
      <c r="G354" s="33"/>
      <c r="I354" s="33"/>
      <c r="J354" s="33"/>
    </row>
    <row r="355" spans="1:10" x14ac:dyDescent="0.35">
      <c r="A355" s="38"/>
      <c r="B355" s="33"/>
      <c r="C355" s="33"/>
      <c r="D355" s="33"/>
      <c r="F355" s="33"/>
      <c r="G355" s="33"/>
      <c r="I355" s="33"/>
      <c r="J355" s="33"/>
    </row>
    <row r="356" spans="1:10" x14ac:dyDescent="0.35">
      <c r="A356" s="35"/>
      <c r="B356" s="33"/>
      <c r="C356" s="33"/>
      <c r="D356" s="33"/>
      <c r="F356" s="33"/>
      <c r="G356" s="33"/>
      <c r="I356" s="33"/>
      <c r="J356" s="33"/>
    </row>
  </sheetData>
  <mergeCells count="3">
    <mergeCell ref="B7:D7"/>
    <mergeCell ref="F7:J7"/>
    <mergeCell ref="F8:G8"/>
  </mergeCells>
  <hyperlinks>
    <hyperlink ref="J4" r:id="rId1" xr:uid="{C5F2343B-9C61-4990-B7A8-550FED586A18}"/>
    <hyperlink ref="I4" r:id="rId2" xr:uid="{1C328166-0914-4F66-B7AE-982902B90C40}"/>
  </hyperlinks>
  <pageMargins left="0.7" right="0.7" top="0.75" bottom="0.75" header="0.3" footer="0.3"/>
  <pageSetup paperSize="9" orientation="portrait"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A3BFA3-3172-4BA5-9D6E-C6A015EC32FF}">
  <dimension ref="A1:K356"/>
  <sheetViews>
    <sheetView workbookViewId="0"/>
  </sheetViews>
  <sheetFormatPr defaultRowHeight="14.5" x14ac:dyDescent="0.35"/>
  <cols>
    <col min="1" max="1" width="86.1796875" customWidth="1"/>
    <col min="4" max="4" width="10.54296875" customWidth="1"/>
    <col min="5" max="5" width="1.81640625" customWidth="1"/>
    <col min="6" max="6" width="11.1796875" customWidth="1"/>
    <col min="7" max="7" width="11.453125" customWidth="1"/>
    <col min="8" max="8" width="1.453125" customWidth="1"/>
  </cols>
  <sheetData>
    <row r="1" spans="1:11" ht="14.25" customHeight="1" x14ac:dyDescent="0.35">
      <c r="A1" s="1" t="s">
        <v>0</v>
      </c>
      <c r="B1" s="2"/>
      <c r="C1" s="2"/>
      <c r="D1" s="2"/>
      <c r="E1" s="2"/>
      <c r="F1" s="2"/>
      <c r="G1" s="2"/>
      <c r="H1" s="2"/>
      <c r="I1" s="2"/>
      <c r="J1" s="3" t="s">
        <v>102</v>
      </c>
      <c r="K1" s="2"/>
    </row>
    <row r="2" spans="1:11" ht="14.25" customHeight="1" x14ac:dyDescent="0.35">
      <c r="A2" s="4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 ht="14.25" customHeight="1" x14ac:dyDescent="0.35">
      <c r="A3" s="2"/>
      <c r="B3" s="2"/>
      <c r="C3" s="2"/>
      <c r="D3" s="2"/>
      <c r="E3" s="2"/>
      <c r="F3" s="2"/>
      <c r="G3" s="2"/>
      <c r="H3" s="2"/>
      <c r="I3" s="4"/>
      <c r="J3" s="4"/>
      <c r="K3" s="2"/>
    </row>
    <row r="4" spans="1:11" ht="15" customHeight="1" x14ac:dyDescent="0.35">
      <c r="A4" s="5" t="s">
        <v>2</v>
      </c>
      <c r="B4" s="2"/>
      <c r="C4" s="2"/>
      <c r="D4" s="2"/>
      <c r="E4" s="2"/>
      <c r="F4" s="2"/>
      <c r="G4" s="2"/>
      <c r="H4" s="2"/>
      <c r="I4" s="6" t="s">
        <v>3</v>
      </c>
      <c r="J4" s="7" t="s">
        <v>4</v>
      </c>
      <c r="K4" s="2"/>
    </row>
    <row r="5" spans="1:11" ht="14.25" customHeight="1" x14ac:dyDescent="0.35">
      <c r="A5" s="2"/>
      <c r="B5" s="8"/>
      <c r="C5" s="8"/>
      <c r="D5" s="8"/>
      <c r="E5" s="2"/>
      <c r="F5" s="2"/>
      <c r="G5" s="2"/>
      <c r="H5" s="2"/>
      <c r="I5" s="2"/>
      <c r="J5" s="2"/>
      <c r="K5" s="2"/>
    </row>
    <row r="6" spans="1:11" ht="44.25" customHeight="1" x14ac:dyDescent="0.35">
      <c r="A6" s="5" t="s">
        <v>99</v>
      </c>
      <c r="B6" s="1"/>
      <c r="C6" s="1"/>
      <c r="D6" s="1"/>
      <c r="E6" s="1"/>
      <c r="F6" s="1"/>
      <c r="G6" s="1"/>
      <c r="H6" s="1"/>
      <c r="I6" s="1"/>
      <c r="J6" s="1"/>
      <c r="K6" s="2"/>
    </row>
    <row r="7" spans="1:11" ht="14.25" customHeight="1" x14ac:dyDescent="0.35">
      <c r="A7" s="1"/>
      <c r="B7" s="49" t="s">
        <v>5</v>
      </c>
      <c r="C7" s="50"/>
      <c r="D7" s="50"/>
      <c r="E7" s="1"/>
      <c r="F7" s="49" t="s">
        <v>6</v>
      </c>
      <c r="G7" s="50"/>
      <c r="H7" s="50"/>
      <c r="I7" s="50"/>
      <c r="J7" s="50"/>
      <c r="K7" s="2"/>
    </row>
    <row r="8" spans="1:11" ht="14.25" customHeight="1" x14ac:dyDescent="0.35">
      <c r="A8" s="1"/>
      <c r="B8" s="40" t="s">
        <v>7</v>
      </c>
      <c r="C8" s="40">
        <v>45657</v>
      </c>
      <c r="D8" s="40">
        <v>45688</v>
      </c>
      <c r="E8" s="41"/>
      <c r="F8" s="48" t="s">
        <v>103</v>
      </c>
      <c r="G8" s="48"/>
      <c r="H8" s="41"/>
      <c r="I8" s="42" t="s">
        <v>104</v>
      </c>
      <c r="J8" s="42" t="s">
        <v>105</v>
      </c>
      <c r="K8" s="2"/>
    </row>
    <row r="9" spans="1:11" ht="14.25" customHeight="1" x14ac:dyDescent="0.35">
      <c r="A9" s="1" t="s">
        <v>8</v>
      </c>
      <c r="B9" s="43">
        <v>2024</v>
      </c>
      <c r="C9" s="43">
        <v>2024</v>
      </c>
      <c r="D9" s="43">
        <v>2024</v>
      </c>
      <c r="E9" s="43"/>
      <c r="F9" s="43">
        <v>2024</v>
      </c>
      <c r="G9" s="43">
        <v>2025</v>
      </c>
      <c r="H9" s="43"/>
      <c r="I9" s="44" t="s">
        <v>105</v>
      </c>
      <c r="J9" s="44" t="s">
        <v>106</v>
      </c>
      <c r="K9" s="2"/>
    </row>
    <row r="10" spans="1:11" x14ac:dyDescent="0.35">
      <c r="A10" s="9" t="str">
        <f>+[5]CubeValue!B15</f>
        <v>Eignir / Assets</v>
      </c>
      <c r="B10" s="29" vm="247">
        <v>74760.541814290016</v>
      </c>
      <c r="C10" s="29" vm="247">
        <v>74760.541814290016</v>
      </c>
      <c r="D10" s="29" vm="2481">
        <v>79080.904152000032</v>
      </c>
      <c r="E10" s="30"/>
      <c r="F10" s="29">
        <v>7239.3864507765975</v>
      </c>
      <c r="G10" s="29">
        <v>4320.3623377100157</v>
      </c>
      <c r="H10" s="30"/>
      <c r="I10" s="29">
        <v>-3410.6244978765899</v>
      </c>
      <c r="J10" s="29">
        <v>11032.88825442642</v>
      </c>
    </row>
    <row r="11" spans="1:11" x14ac:dyDescent="0.35">
      <c r="A11" s="10" t="str">
        <f>+[5]CubeValue!B16</f>
        <v>Fjármálalegar eignir / Financial assets</v>
      </c>
      <c r="B11" s="29" vm="248">
        <v>74760.541814290016</v>
      </c>
      <c r="C11" s="29" vm="248">
        <v>74760.541814290016</v>
      </c>
      <c r="D11" s="29" vm="2482">
        <v>79080.904152000003</v>
      </c>
      <c r="E11" s="30"/>
      <c r="F11" s="29">
        <v>7239.3864507765975</v>
      </c>
      <c r="G11" s="29">
        <v>4320.3623377099866</v>
      </c>
      <c r="H11" s="30"/>
      <c r="I11" s="29">
        <v>-3410.6244978765899</v>
      </c>
      <c r="J11" s="29">
        <v>11032.888254426391</v>
      </c>
    </row>
    <row r="12" spans="1:11" x14ac:dyDescent="0.35">
      <c r="A12" s="11" t="str">
        <f>+[5]CubeValue!B17</f>
        <v>Sjóður og innstæður</v>
      </c>
      <c r="B12" s="29" vm="249">
        <v>1789.7092299999997</v>
      </c>
      <c r="C12" s="29" vm="249">
        <v>1789.7092299999997</v>
      </c>
      <c r="D12" s="29" vm="2483">
        <v>2600.770192</v>
      </c>
      <c r="E12" s="30"/>
      <c r="F12" s="29">
        <v>592.6166057765995</v>
      </c>
      <c r="G12" s="29">
        <v>811.06096200000025</v>
      </c>
      <c r="H12" s="30"/>
      <c r="I12" s="29">
        <v>-132.3517968766007</v>
      </c>
      <c r="J12" s="29">
        <v>598.73868342640048</v>
      </c>
    </row>
    <row r="13" spans="1:11" s="31" customFormat="1" x14ac:dyDescent="0.35">
      <c r="A13" s="12" t="str">
        <f>+[5]CubeValue!B18</f>
        <v>Veltiinnlán og óbundin innlán</v>
      </c>
      <c r="B13" s="29" vm="250">
        <v>1789.7092299999997</v>
      </c>
      <c r="C13" s="29" vm="250">
        <v>1789.7092299999997</v>
      </c>
      <c r="D13" s="29" vm="2484">
        <v>2405.7271919999998</v>
      </c>
      <c r="E13" s="30"/>
      <c r="F13" s="29">
        <v>452.5822937765995</v>
      </c>
      <c r="G13" s="29">
        <v>616.01796200000013</v>
      </c>
      <c r="H13" s="30"/>
      <c r="I13" s="29">
        <v>-92.357858876600631</v>
      </c>
      <c r="J13" s="29">
        <v>543.72999542640036</v>
      </c>
    </row>
    <row r="14" spans="1:11" s="31" customFormat="1" x14ac:dyDescent="0.35">
      <c r="A14" s="13" t="str">
        <f>+[5]CubeValue!B19</f>
        <v>Veltiinnlán / Current accounts</v>
      </c>
      <c r="B14" s="29" vm="251">
        <v>1785.4559959999999</v>
      </c>
      <c r="C14" s="29" vm="251">
        <v>1785.4559959999999</v>
      </c>
      <c r="D14" s="29" vm="2485">
        <v>2033.569025</v>
      </c>
      <c r="E14" s="30"/>
      <c r="F14" s="29">
        <v>183.29316677659972</v>
      </c>
      <c r="G14" s="29">
        <v>248.1130290000001</v>
      </c>
      <c r="H14" s="30"/>
      <c r="I14" s="29">
        <v>-213.91527587660016</v>
      </c>
      <c r="J14" s="29">
        <v>520.97182842640018</v>
      </c>
    </row>
    <row r="15" spans="1:11" x14ac:dyDescent="0.35">
      <c r="A15" s="14" t="str">
        <f>+[5]CubeValue!B20</f>
        <v>Innlánsstofnanir / Deposit money banks</v>
      </c>
      <c r="B15" s="15" vm="252">
        <v>1785.4559959999999</v>
      </c>
      <c r="C15" s="15" vm="252">
        <v>1785.4559959999999</v>
      </c>
      <c r="D15" s="15" vm="2486">
        <v>2033.569025</v>
      </c>
      <c r="E15" s="16"/>
      <c r="F15" s="15">
        <v>183.29316677659972</v>
      </c>
      <c r="G15" s="15">
        <v>248.1130290000001</v>
      </c>
      <c r="H15" s="16"/>
      <c r="I15" s="15">
        <v>-213.91527587660016</v>
      </c>
      <c r="J15" s="15">
        <v>520.97182842640018</v>
      </c>
    </row>
    <row r="16" spans="1:11" x14ac:dyDescent="0.35">
      <c r="A16" s="14" t="str">
        <f>+[5]CubeValue!B21</f>
        <v>Erlendar innlánsstofnanir / Foreign deposit money banks</v>
      </c>
      <c r="B16" s="15">
        <v>0</v>
      </c>
      <c r="C16" s="15">
        <v>0</v>
      </c>
      <c r="D16" s="15">
        <v>0</v>
      </c>
      <c r="E16" s="16"/>
      <c r="F16" s="15">
        <v>0</v>
      </c>
      <c r="G16" s="15">
        <v>0</v>
      </c>
      <c r="H16" s="16"/>
      <c r="I16" s="15">
        <v>0</v>
      </c>
      <c r="J16" s="15">
        <v>0</v>
      </c>
    </row>
    <row r="17" spans="1:10" x14ac:dyDescent="0.35">
      <c r="A17" s="13" t="str">
        <f>+[5]CubeValue!B22</f>
        <v>Óbundin innlán / Sight deposits</v>
      </c>
      <c r="B17" s="29" vm="253">
        <v>4.253234</v>
      </c>
      <c r="C17" s="29" vm="253">
        <v>4.253234</v>
      </c>
      <c r="D17" s="29" vm="2487">
        <v>372.15816699999999</v>
      </c>
      <c r="E17" s="30"/>
      <c r="F17" s="29">
        <v>269.28912700000001</v>
      </c>
      <c r="G17" s="29">
        <v>367.90493299999997</v>
      </c>
      <c r="H17" s="30"/>
      <c r="I17" s="29">
        <v>121.55741699999996</v>
      </c>
      <c r="J17" s="29">
        <v>22.758167000000014</v>
      </c>
    </row>
    <row r="18" spans="1:10" x14ac:dyDescent="0.35">
      <c r="A18" s="14" t="str">
        <f>+[5]CubeValue!B23</f>
        <v>Innlánsstofnanir / Deposit money banks</v>
      </c>
      <c r="B18" s="15" vm="254">
        <v>0</v>
      </c>
      <c r="C18" s="15" vm="254">
        <v>0</v>
      </c>
      <c r="D18" s="15" vm="2488">
        <v>366.3</v>
      </c>
      <c r="E18" s="16"/>
      <c r="F18" s="15">
        <v>282.86785799999996</v>
      </c>
      <c r="G18" s="15">
        <v>366.3</v>
      </c>
      <c r="H18" s="16"/>
      <c r="I18" s="15">
        <v>121.55741699999996</v>
      </c>
      <c r="J18" s="15">
        <v>16.900000000000034</v>
      </c>
    </row>
    <row r="19" spans="1:10" x14ac:dyDescent="0.35">
      <c r="A19" s="14" t="str">
        <f>+[5]CubeValue!B24</f>
        <v>Erlendar innlánsstofnanir / Foreign deposit money banks</v>
      </c>
      <c r="B19" s="15" vm="255">
        <v>4.253234</v>
      </c>
      <c r="C19" s="15" vm="255">
        <v>4.253234</v>
      </c>
      <c r="D19" s="15" vm="2489">
        <v>5.8581670000000008</v>
      </c>
      <c r="E19" s="16"/>
      <c r="F19" s="15">
        <v>-13.578730999999999</v>
      </c>
      <c r="G19" s="15">
        <v>1.6049330000000008</v>
      </c>
      <c r="H19" s="16"/>
      <c r="I19" s="15">
        <v>0</v>
      </c>
      <c r="J19" s="15">
        <v>5.8581670000000008</v>
      </c>
    </row>
    <row r="20" spans="1:10" x14ac:dyDescent="0.35">
      <c r="A20" s="12" t="str">
        <f>+[5]CubeValue!B25</f>
        <v>Önnur innlán og innstæðubréf</v>
      </c>
      <c r="B20" s="29">
        <v>0</v>
      </c>
      <c r="C20" s="29">
        <v>0</v>
      </c>
      <c r="D20" s="29" vm="2490">
        <v>195.04300000000001</v>
      </c>
      <c r="E20" s="30"/>
      <c r="F20" s="29">
        <v>140.034312</v>
      </c>
      <c r="G20" s="29">
        <v>195.04300000000001</v>
      </c>
      <c r="H20" s="30"/>
      <c r="I20" s="29">
        <v>-39.993938000000014</v>
      </c>
      <c r="J20" s="29">
        <v>55.008688000000006</v>
      </c>
    </row>
    <row r="21" spans="1:10" s="31" customFormat="1" x14ac:dyDescent="0.35">
      <c r="A21" s="13" t="str">
        <f>+[5]CubeValue!B26</f>
        <v>Verðtryggð innlán / Indexed deposits</v>
      </c>
      <c r="B21" s="29">
        <v>0</v>
      </c>
      <c r="C21" s="29">
        <v>0</v>
      </c>
      <c r="D21" s="29">
        <v>0</v>
      </c>
      <c r="E21" s="30"/>
      <c r="F21" s="29">
        <v>0</v>
      </c>
      <c r="G21" s="29">
        <v>0</v>
      </c>
      <c r="H21" s="30"/>
      <c r="I21" s="29">
        <v>0</v>
      </c>
      <c r="J21" s="29">
        <v>0</v>
      </c>
    </row>
    <row r="22" spans="1:10" x14ac:dyDescent="0.35">
      <c r="A22" s="14" t="str">
        <f>+[5]CubeValue!B27</f>
        <v>Innlánsstofnanir / Deposit money banks</v>
      </c>
      <c r="B22" s="15">
        <v>0</v>
      </c>
      <c r="C22" s="15">
        <v>0</v>
      </c>
      <c r="D22" s="15">
        <v>0</v>
      </c>
      <c r="E22" s="16"/>
      <c r="F22" s="15">
        <v>0</v>
      </c>
      <c r="G22" s="15">
        <v>0</v>
      </c>
      <c r="H22" s="16"/>
      <c r="I22" s="15">
        <v>0</v>
      </c>
      <c r="J22" s="15">
        <v>0</v>
      </c>
    </row>
    <row r="23" spans="1:10" x14ac:dyDescent="0.35">
      <c r="A23" s="14" t="str">
        <f>+[5]CubeValue!B28</f>
        <v>Erlendar innlánsstofnanir / Foreign deposit money banks</v>
      </c>
      <c r="B23" s="15">
        <v>0</v>
      </c>
      <c r="C23" s="15">
        <v>0</v>
      </c>
      <c r="D23" s="15">
        <v>0</v>
      </c>
      <c r="E23" s="16"/>
      <c r="F23" s="15">
        <v>0</v>
      </c>
      <c r="G23" s="15">
        <v>0</v>
      </c>
      <c r="H23" s="16"/>
      <c r="I23" s="15">
        <v>0</v>
      </c>
      <c r="J23" s="15">
        <v>0</v>
      </c>
    </row>
    <row r="24" spans="1:10" x14ac:dyDescent="0.35">
      <c r="A24" s="13" t="str">
        <f>+[5]CubeValue!B29</f>
        <v>Önnur bundin innlán / Other time deposits</v>
      </c>
      <c r="B24" s="29">
        <v>0</v>
      </c>
      <c r="C24" s="29">
        <v>0</v>
      </c>
      <c r="D24" s="29" vm="2491">
        <v>195.04300000000001</v>
      </c>
      <c r="E24" s="30"/>
      <c r="F24" s="29">
        <v>140.034312</v>
      </c>
      <c r="G24" s="29">
        <v>195.04300000000001</v>
      </c>
      <c r="H24" s="30"/>
      <c r="I24" s="29">
        <v>-39.993938000000014</v>
      </c>
      <c r="J24" s="29">
        <v>55.008688000000006</v>
      </c>
    </row>
    <row r="25" spans="1:10" x14ac:dyDescent="0.35">
      <c r="A25" s="14" t="str">
        <f>+[5]CubeValue!B30</f>
        <v>Innlánsstofnanir / Deposit money banks</v>
      </c>
      <c r="B25" s="15">
        <v>0</v>
      </c>
      <c r="C25" s="15">
        <v>0</v>
      </c>
      <c r="D25" s="15" vm="2492">
        <v>195.04300000000001</v>
      </c>
      <c r="E25" s="16"/>
      <c r="F25" s="15">
        <v>140.034312</v>
      </c>
      <c r="G25" s="15">
        <v>195.04300000000001</v>
      </c>
      <c r="H25" s="16"/>
      <c r="I25" s="15">
        <v>-39.993938000000014</v>
      </c>
      <c r="J25" s="15">
        <v>55.008688000000006</v>
      </c>
    </row>
    <row r="26" spans="1:10" x14ac:dyDescent="0.35">
      <c r="A26" s="14" t="str">
        <f>+[5]CubeValue!B31</f>
        <v>Erlendar innlánsstofnanir / Foreign deposit money banks</v>
      </c>
      <c r="B26" s="15">
        <v>0</v>
      </c>
      <c r="C26" s="15">
        <v>0</v>
      </c>
      <c r="D26" s="15">
        <v>0</v>
      </c>
      <c r="E26" s="16"/>
      <c r="F26" s="15">
        <v>0</v>
      </c>
      <c r="G26" s="15">
        <v>0</v>
      </c>
      <c r="H26" s="16"/>
      <c r="I26" s="15">
        <v>0</v>
      </c>
      <c r="J26" s="15">
        <v>0</v>
      </c>
    </row>
    <row r="27" spans="1:10" x14ac:dyDescent="0.35">
      <c r="A27" s="11" t="str">
        <f>+[5]CubeValue!B32</f>
        <v>Markaðsskuldabréf og víxlar / Bonds and bills</v>
      </c>
      <c r="B27" s="29" vm="256">
        <v>12007.471033000002</v>
      </c>
      <c r="C27" s="29" vm="256">
        <v>12007.471033000002</v>
      </c>
      <c r="D27" s="29" vm="2493">
        <v>13693.809675999997</v>
      </c>
      <c r="E27" s="30"/>
      <c r="F27" s="29">
        <v>213.64684699999634</v>
      </c>
      <c r="G27" s="29">
        <v>1686.3386429999955</v>
      </c>
      <c r="H27" s="30"/>
      <c r="I27" s="29">
        <v>-6144.8095460000059</v>
      </c>
      <c r="J27" s="29">
        <v>2722.7696210000013</v>
      </c>
    </row>
    <row r="28" spans="1:10" s="31" customFormat="1" x14ac:dyDescent="0.35">
      <c r="A28" s="12" t="str">
        <f>+[5]CubeValue!B33</f>
        <v>Verðtryggð markaðsskuldabréf / Indexed marketable bonds</v>
      </c>
      <c r="B28" s="29" vm="257">
        <v>5235.1596840000002</v>
      </c>
      <c r="C28" s="29" vm="257">
        <v>5235.1596840000002</v>
      </c>
      <c r="D28" s="29" vm="2494">
        <v>6591.3621509999994</v>
      </c>
      <c r="E28" s="30"/>
      <c r="F28" s="29">
        <v>-51.860125000000153</v>
      </c>
      <c r="G28" s="29">
        <v>1356.2024669999992</v>
      </c>
      <c r="H28" s="30"/>
      <c r="I28" s="29">
        <v>-2618.0557969999991</v>
      </c>
      <c r="J28" s="29">
        <v>478.03713799999969</v>
      </c>
    </row>
    <row r="29" spans="1:10" x14ac:dyDescent="0.35">
      <c r="A29" s="14" t="str">
        <f>+[5]CubeValue!B34</f>
        <v>Verðtryggð markaðsskuldabréf, Íbúða- hús- og húsnæðisbréf / Indexed marketable bonds, HFF bonds, housing bonds and housing authority bonds</v>
      </c>
      <c r="B29" s="15" vm="258">
        <v>3.0390000000000001</v>
      </c>
      <c r="C29" s="15" vm="258">
        <v>3.0390000000000001</v>
      </c>
      <c r="D29" s="15" vm="2495">
        <v>3.0619999999999998</v>
      </c>
      <c r="E29" s="16"/>
      <c r="F29" s="15">
        <v>0.97251600000001304</v>
      </c>
      <c r="G29" s="15">
        <v>2.2999999999999687E-2</v>
      </c>
      <c r="H29" s="16"/>
      <c r="I29" s="15">
        <v>-295.22384099999999</v>
      </c>
      <c r="J29" s="15">
        <v>-137.47144599999999</v>
      </c>
    </row>
    <row r="30" spans="1:10" x14ac:dyDescent="0.35">
      <c r="A30" s="14" t="str">
        <f>+[5]CubeValue!B35</f>
        <v>Önnur verðtryggð markaðsskuldabréf / Other indexed marketable bonds</v>
      </c>
      <c r="B30" s="15" vm="259">
        <v>5232.1206840000004</v>
      </c>
      <c r="C30" s="15" vm="259">
        <v>5232.1206840000004</v>
      </c>
      <c r="D30" s="15" vm="2496">
        <v>6588.3001509999995</v>
      </c>
      <c r="E30" s="16"/>
      <c r="F30" s="15">
        <v>-52.832641000000876</v>
      </c>
      <c r="G30" s="15">
        <v>1356.179466999999</v>
      </c>
      <c r="H30" s="16"/>
      <c r="I30" s="15">
        <v>-2322.8319560000009</v>
      </c>
      <c r="J30" s="15">
        <v>615.50858400000016</v>
      </c>
    </row>
    <row r="31" spans="1:10" x14ac:dyDescent="0.35">
      <c r="A31" s="17" t="str">
        <f>+[5]CubeValue!B36</f>
        <v>Innlendir aðilar /Residents</v>
      </c>
      <c r="B31" s="15" vm="260">
        <v>5232.1206840000004</v>
      </c>
      <c r="C31" s="15" vm="260">
        <v>5232.1206840000004</v>
      </c>
      <c r="D31" s="15" vm="2497">
        <v>6588.3001509999995</v>
      </c>
      <c r="E31" s="16"/>
      <c r="F31" s="15">
        <v>-52.832641000000876</v>
      </c>
      <c r="G31" s="15">
        <v>1356.179466999999</v>
      </c>
      <c r="H31" s="16"/>
      <c r="I31" s="15">
        <v>-2322.8319560000009</v>
      </c>
      <c r="J31" s="15">
        <v>615.50858400000016</v>
      </c>
    </row>
    <row r="32" spans="1:10" x14ac:dyDescent="0.35">
      <c r="A32" s="18" t="str">
        <f>+[5]CubeValue!B37</f>
        <v>Atvinnufyrirtæki / Non-financial companies</v>
      </c>
      <c r="B32" s="15" vm="261">
        <v>60.414000000000001</v>
      </c>
      <c r="C32" s="15" vm="261">
        <v>60.414000000000001</v>
      </c>
      <c r="D32" s="15" vm="2498">
        <v>111.71599999999999</v>
      </c>
      <c r="E32" s="16"/>
      <c r="F32" s="15">
        <v>0.95358000000000231</v>
      </c>
      <c r="G32" s="15">
        <v>51.301999999999992</v>
      </c>
      <c r="H32" s="16"/>
      <c r="I32" s="15">
        <v>-42.582380000000015</v>
      </c>
      <c r="J32" s="15">
        <v>46.398848999999998</v>
      </c>
    </row>
    <row r="33" spans="1:10" x14ac:dyDescent="0.35">
      <c r="A33" s="18" t="str">
        <f>+[5]CubeValue!B38</f>
        <v>Fjármálageiri / Financial companies</v>
      </c>
      <c r="B33" s="15" vm="262">
        <v>3271.5211630000003</v>
      </c>
      <c r="C33" s="15" vm="262">
        <v>3271.5211630000003</v>
      </c>
      <c r="D33" s="15" vm="2499">
        <v>4155.3748869999999</v>
      </c>
      <c r="E33" s="16"/>
      <c r="F33" s="15">
        <v>95.246317999999974</v>
      </c>
      <c r="G33" s="15">
        <v>883.8537239999996</v>
      </c>
      <c r="H33" s="16"/>
      <c r="I33" s="15">
        <v>-1626.5421649999989</v>
      </c>
      <c r="J33" s="15">
        <v>989.26048999999966</v>
      </c>
    </row>
    <row r="34" spans="1:10" x14ac:dyDescent="0.35">
      <c r="A34" s="19" t="str">
        <f>+[5]CubeValue!B39</f>
        <v>Innlánsstofnanir / Deposit money banks</v>
      </c>
      <c r="B34" s="15" vm="263">
        <v>2785.6518129999999</v>
      </c>
      <c r="C34" s="15" vm="263">
        <v>2785.6518129999999</v>
      </c>
      <c r="D34" s="15" vm="2500">
        <v>3545.1070020000002</v>
      </c>
      <c r="E34" s="16"/>
      <c r="F34" s="15">
        <v>93.21723400000019</v>
      </c>
      <c r="G34" s="15">
        <v>759.45518900000025</v>
      </c>
      <c r="H34" s="16"/>
      <c r="I34" s="15">
        <v>-1040.0400539999996</v>
      </c>
      <c r="J34" s="15">
        <v>663.20230200000015</v>
      </c>
    </row>
    <row r="35" spans="1:10" x14ac:dyDescent="0.35">
      <c r="A35" s="19" t="str">
        <f>+[5]CubeValue!B40</f>
        <v xml:space="preserve">Innlánsstofnanir í slitameðferð / Deposit money banks in winding-up proceedings </v>
      </c>
      <c r="B35" s="15">
        <v>0</v>
      </c>
      <c r="C35" s="15">
        <v>0</v>
      </c>
      <c r="D35" s="15">
        <v>0</v>
      </c>
      <c r="E35" s="16"/>
      <c r="F35" s="15">
        <v>0</v>
      </c>
      <c r="G35" s="15">
        <v>0</v>
      </c>
      <c r="H35" s="16"/>
      <c r="I35" s="15">
        <v>0</v>
      </c>
      <c r="J35" s="15">
        <v>0</v>
      </c>
    </row>
    <row r="36" spans="1:10" x14ac:dyDescent="0.35">
      <c r="A36" s="19" t="str">
        <f>+[5]CubeValue!B41</f>
        <v>Peningamarkaðssjóðir / Money market funds (MMF)</v>
      </c>
      <c r="B36" s="15">
        <v>0</v>
      </c>
      <c r="C36" s="15">
        <v>0</v>
      </c>
      <c r="D36" s="15">
        <v>0</v>
      </c>
      <c r="E36" s="16"/>
      <c r="F36" s="15">
        <v>0</v>
      </c>
      <c r="G36" s="15">
        <v>0</v>
      </c>
      <c r="H36" s="16"/>
      <c r="I36" s="15">
        <v>0</v>
      </c>
      <c r="J36" s="15">
        <v>0</v>
      </c>
    </row>
    <row r="37" spans="1:10" x14ac:dyDescent="0.35">
      <c r="A37" s="19" t="str">
        <f>+[5]CubeValue!B42</f>
        <v>Aðrir verðbréfa- og fjárfestingarsjóðir / Other mutual and investment funds (other than MMF)</v>
      </c>
      <c r="B37" s="15" vm="264">
        <v>333.0736</v>
      </c>
      <c r="C37" s="15" vm="264">
        <v>333.0736</v>
      </c>
      <c r="D37" s="15" vm="2501">
        <v>482.96600000000001</v>
      </c>
      <c r="E37" s="16"/>
      <c r="F37" s="15">
        <v>2.2567680000000081</v>
      </c>
      <c r="G37" s="15">
        <v>149.89240000000001</v>
      </c>
      <c r="H37" s="16"/>
      <c r="I37" s="15">
        <v>65.92756</v>
      </c>
      <c r="J37" s="15">
        <v>365.623221</v>
      </c>
    </row>
    <row r="38" spans="1:10" x14ac:dyDescent="0.35">
      <c r="A38" s="19" t="str">
        <f>+[5]CubeValue!B43</f>
        <v>Önnur fjármálafyrirtæki / Other financial intermediaries</v>
      </c>
      <c r="B38" s="15" vm="265">
        <v>141.074806</v>
      </c>
      <c r="C38" s="15" vm="265">
        <v>141.074806</v>
      </c>
      <c r="D38" s="15" vm="2502">
        <v>115.66388500000001</v>
      </c>
      <c r="E38" s="16"/>
      <c r="F38" s="15">
        <v>1.2827859999999873</v>
      </c>
      <c r="G38" s="15">
        <v>-25.410920999999988</v>
      </c>
      <c r="H38" s="16"/>
      <c r="I38" s="15">
        <v>-643.68139300000007</v>
      </c>
      <c r="J38" s="15">
        <v>-31.218703999999988</v>
      </c>
    </row>
    <row r="39" spans="1:10" x14ac:dyDescent="0.35">
      <c r="A39" s="19" t="str">
        <f>+[5]CubeValue!B44</f>
        <v>Önnur fjármálafyrirtæki í slitameðferð / Other financial intermediaries in winding-up proceedings</v>
      </c>
      <c r="B39" s="15">
        <v>0</v>
      </c>
      <c r="C39" s="15">
        <v>0</v>
      </c>
      <c r="D39" s="15">
        <v>0</v>
      </c>
      <c r="E39" s="16"/>
      <c r="F39" s="15">
        <v>0</v>
      </c>
      <c r="G39" s="15">
        <v>0</v>
      </c>
      <c r="H39" s="16"/>
      <c r="I39" s="15">
        <v>0</v>
      </c>
      <c r="J39" s="15">
        <v>0</v>
      </c>
    </row>
    <row r="40" spans="1:10" x14ac:dyDescent="0.35">
      <c r="A40" s="19" t="str">
        <f>+[5]CubeValue!B45</f>
        <v>Fjármálaleg hliðarstarfsemi / Financial auxiliaries</v>
      </c>
      <c r="B40" s="15">
        <v>0</v>
      </c>
      <c r="C40" s="15">
        <v>0</v>
      </c>
      <c r="D40" s="15">
        <v>0</v>
      </c>
      <c r="E40" s="16"/>
      <c r="F40" s="15">
        <v>0</v>
      </c>
      <c r="G40" s="15">
        <v>0</v>
      </c>
      <c r="H40" s="16"/>
      <c r="I40" s="15">
        <v>0</v>
      </c>
      <c r="J40" s="15">
        <v>0</v>
      </c>
    </row>
    <row r="41" spans="1:10" x14ac:dyDescent="0.35">
      <c r="A41" s="19" t="str">
        <f>+[5]CubeValue!B46</f>
        <v>Innbyrðis fjármálastarfsemi / Captive financial institutions and money lenders</v>
      </c>
      <c r="B41" s="15" vm="266">
        <v>11.720943999999999</v>
      </c>
      <c r="C41" s="15" vm="266">
        <v>11.720943999999999</v>
      </c>
      <c r="D41" s="15" vm="2503">
        <v>11.638</v>
      </c>
      <c r="E41" s="16"/>
      <c r="F41" s="15">
        <v>-1.5104700000000015</v>
      </c>
      <c r="G41" s="15">
        <v>-8.2943999999999463E-2</v>
      </c>
      <c r="H41" s="16"/>
      <c r="I41" s="15">
        <v>-8.7482780000000062</v>
      </c>
      <c r="J41" s="15">
        <v>-8.346328999999999</v>
      </c>
    </row>
    <row r="42" spans="1:10" x14ac:dyDescent="0.35">
      <c r="A42" s="19" t="str">
        <f>+[5]CubeValue!B47</f>
        <v>Vátryggingarfélög / Insurance companies</v>
      </c>
      <c r="B42" s="15">
        <v>0</v>
      </c>
      <c r="C42" s="15">
        <v>0</v>
      </c>
      <c r="D42" s="15">
        <v>0</v>
      </c>
      <c r="E42" s="16"/>
      <c r="F42" s="15">
        <v>0</v>
      </c>
      <c r="G42" s="15">
        <v>0</v>
      </c>
      <c r="H42" s="16"/>
      <c r="I42" s="15">
        <v>0</v>
      </c>
      <c r="J42" s="15">
        <v>0</v>
      </c>
    </row>
    <row r="43" spans="1:10" x14ac:dyDescent="0.35">
      <c r="A43" s="18" t="str">
        <f>+[5]CubeValue!B48</f>
        <v>Hið opinbera / General government</v>
      </c>
      <c r="B43" s="15" vm="267">
        <v>1900.1855209999999</v>
      </c>
      <c r="C43" s="15" vm="267">
        <v>1900.1855209999999</v>
      </c>
      <c r="D43" s="15" vm="2504">
        <v>2321.2092640000001</v>
      </c>
      <c r="E43" s="16"/>
      <c r="F43" s="15">
        <v>-149.03253899999982</v>
      </c>
      <c r="G43" s="15">
        <v>421.0237430000002</v>
      </c>
      <c r="H43" s="16"/>
      <c r="I43" s="15">
        <v>-653.70741099999987</v>
      </c>
      <c r="J43" s="15">
        <v>-420.15075499999966</v>
      </c>
    </row>
    <row r="44" spans="1:10" x14ac:dyDescent="0.35">
      <c r="A44" s="19" t="str">
        <f>+[5]CubeValue!B49</f>
        <v>Ríkissjóður / Treasury and govt. Institutions</v>
      </c>
      <c r="B44" s="15" vm="268">
        <v>1797.9755209999998</v>
      </c>
      <c r="C44" s="15" vm="268">
        <v>1797.9755209999998</v>
      </c>
      <c r="D44" s="15" vm="2505">
        <v>2217.8642639999998</v>
      </c>
      <c r="E44" s="16"/>
      <c r="F44" s="15">
        <v>-149.6957309999998</v>
      </c>
      <c r="G44" s="15">
        <v>419.88874299999998</v>
      </c>
      <c r="H44" s="16"/>
      <c r="I44" s="15">
        <v>-616.22298499999988</v>
      </c>
      <c r="J44" s="15">
        <v>-376.94738899999993</v>
      </c>
    </row>
    <row r="45" spans="1:10" x14ac:dyDescent="0.35">
      <c r="A45" s="19" t="str">
        <f>+[5]CubeValue!B50</f>
        <v>Sveitarfélög / Municipalities</v>
      </c>
      <c r="B45" s="15" vm="269">
        <v>102.21</v>
      </c>
      <c r="C45" s="15" vm="269">
        <v>102.21</v>
      </c>
      <c r="D45" s="15" vm="2506">
        <v>103.345</v>
      </c>
      <c r="E45" s="16"/>
      <c r="F45" s="15">
        <v>0.66319200000000933</v>
      </c>
      <c r="G45" s="15">
        <v>1.1350000000000051</v>
      </c>
      <c r="H45" s="16"/>
      <c r="I45" s="15">
        <v>-37.484425999999985</v>
      </c>
      <c r="J45" s="15">
        <v>-43.203366000000017</v>
      </c>
    </row>
    <row r="46" spans="1:10" x14ac:dyDescent="0.35">
      <c r="A46" s="18" t="str">
        <f>+[5]CubeValue!B51</f>
        <v>Félagasamtök sem þjóna heimilum / Non-profit institutions serving households (NPISH)</v>
      </c>
      <c r="B46" s="15">
        <v>0</v>
      </c>
      <c r="C46" s="15">
        <v>0</v>
      </c>
      <c r="D46" s="15">
        <v>0</v>
      </c>
      <c r="E46" s="16"/>
      <c r="F46" s="15">
        <v>0</v>
      </c>
      <c r="G46" s="15">
        <v>0</v>
      </c>
      <c r="H46" s="16"/>
      <c r="I46" s="15">
        <v>0</v>
      </c>
      <c r="J46" s="15">
        <v>0</v>
      </c>
    </row>
    <row r="47" spans="1:10" x14ac:dyDescent="0.35">
      <c r="A47" s="17" t="str">
        <f>+[5]CubeValue!B52</f>
        <v>Erlendir aðilar / Non-residents</v>
      </c>
      <c r="B47" s="15">
        <v>0</v>
      </c>
      <c r="C47" s="15">
        <v>0</v>
      </c>
      <c r="D47" s="15">
        <v>0</v>
      </c>
      <c r="E47" s="16"/>
      <c r="F47" s="15">
        <v>0</v>
      </c>
      <c r="G47" s="15">
        <v>0</v>
      </c>
      <c r="H47" s="16"/>
      <c r="I47" s="15">
        <v>0</v>
      </c>
      <c r="J47" s="15">
        <v>0</v>
      </c>
    </row>
    <row r="48" spans="1:10" x14ac:dyDescent="0.35">
      <c r="A48" s="12" t="str">
        <f>+[5]CubeValue!B53</f>
        <v>Önnur markaðsskuldabréf / Other marketable securities</v>
      </c>
      <c r="B48" s="29" vm="270">
        <v>6772.3113490000014</v>
      </c>
      <c r="C48" s="29" vm="270">
        <v>6772.3113490000014</v>
      </c>
      <c r="D48" s="29" vm="2507">
        <v>7102.4475250000005</v>
      </c>
      <c r="E48" s="30"/>
      <c r="F48" s="29">
        <v>265.50697199999831</v>
      </c>
      <c r="G48" s="29">
        <v>330.13617599999907</v>
      </c>
      <c r="H48" s="30"/>
      <c r="I48" s="29">
        <v>-3526.7537489999995</v>
      </c>
      <c r="J48" s="29">
        <v>2244.7324830000007</v>
      </c>
    </row>
    <row r="49" spans="1:10" x14ac:dyDescent="0.35">
      <c r="A49" s="17" t="str">
        <f>+[5]CubeValue!B54</f>
        <v>Innlendir aðilar /Residents</v>
      </c>
      <c r="B49" s="15" vm="271">
        <v>6299.434349000001</v>
      </c>
      <c r="C49" s="15" vm="271">
        <v>6299.434349000001</v>
      </c>
      <c r="D49" s="15" vm="2508">
        <v>6625.4075250000005</v>
      </c>
      <c r="E49" s="16"/>
      <c r="F49" s="15">
        <v>-5.0087880000010045</v>
      </c>
      <c r="G49" s="15">
        <v>325.97317599999951</v>
      </c>
      <c r="H49" s="16"/>
      <c r="I49" s="15">
        <v>-3915.2571010000001</v>
      </c>
      <c r="J49" s="15">
        <v>3450.5134830000006</v>
      </c>
    </row>
    <row r="50" spans="1:10" x14ac:dyDescent="0.35">
      <c r="A50" s="18" t="str">
        <f>+[5]CubeValue!B55</f>
        <v>Atvinnufyrirtæki / Non-financial companies</v>
      </c>
      <c r="B50" s="15" vm="272">
        <v>430.644003</v>
      </c>
      <c r="C50" s="15" vm="272">
        <v>430.644003</v>
      </c>
      <c r="D50" s="15" vm="2509">
        <v>437.675003</v>
      </c>
      <c r="E50" s="16"/>
      <c r="F50" s="15">
        <v>0.84111499999998784</v>
      </c>
      <c r="G50" s="15">
        <v>7.0310000000000059</v>
      </c>
      <c r="H50" s="16"/>
      <c r="I50" s="15">
        <v>-209.56231200000002</v>
      </c>
      <c r="J50" s="15">
        <v>344.66360200000003</v>
      </c>
    </row>
    <row r="51" spans="1:10" x14ac:dyDescent="0.35">
      <c r="A51" s="18" t="str">
        <f>+[5]CubeValue!B56</f>
        <v>Fjármálageiri / Financial companies</v>
      </c>
      <c r="B51" s="15" vm="273">
        <v>3824.9598420000002</v>
      </c>
      <c r="C51" s="15" vm="273">
        <v>3824.9598420000002</v>
      </c>
      <c r="D51" s="15" vm="2510">
        <v>3680.1081919999997</v>
      </c>
      <c r="E51" s="16"/>
      <c r="F51" s="15">
        <v>-10.480666999999812</v>
      </c>
      <c r="G51" s="15">
        <v>-144.85165000000052</v>
      </c>
      <c r="H51" s="16"/>
      <c r="I51" s="15">
        <v>-2393.4904659999993</v>
      </c>
      <c r="J51" s="15">
        <v>1919.870107</v>
      </c>
    </row>
    <row r="52" spans="1:10" x14ac:dyDescent="0.35">
      <c r="A52" s="19" t="str">
        <f>+[5]CubeValue!B57</f>
        <v>Innlánsstofnanir / Deposit money banks</v>
      </c>
      <c r="B52" s="15" vm="274">
        <v>3455.377446</v>
      </c>
      <c r="C52" s="15" vm="274">
        <v>3455.377446</v>
      </c>
      <c r="D52" s="15" vm="2511">
        <v>3373.5289849999999</v>
      </c>
      <c r="E52" s="16"/>
      <c r="F52" s="15">
        <v>-11.718762999999626</v>
      </c>
      <c r="G52" s="15">
        <v>-81.848461000000043</v>
      </c>
      <c r="H52" s="16"/>
      <c r="I52" s="15">
        <v>-1671.7600399999997</v>
      </c>
      <c r="J52" s="15">
        <v>1876.6251199999997</v>
      </c>
    </row>
    <row r="53" spans="1:10" x14ac:dyDescent="0.35">
      <c r="A53" s="19" t="str">
        <f>+[5]CubeValue!B58</f>
        <v>Innlánsstofnanir í slitameðferð / Deposit money banks in winding-up proceedings</v>
      </c>
      <c r="B53" s="15">
        <v>0</v>
      </c>
      <c r="C53" s="15">
        <v>0</v>
      </c>
      <c r="D53" s="15">
        <v>0</v>
      </c>
      <c r="E53" s="16"/>
      <c r="F53" s="15">
        <v>0</v>
      </c>
      <c r="G53" s="15">
        <v>0</v>
      </c>
      <c r="H53" s="16"/>
      <c r="I53" s="15">
        <v>0</v>
      </c>
      <c r="J53" s="15">
        <v>0</v>
      </c>
    </row>
    <row r="54" spans="1:10" x14ac:dyDescent="0.35">
      <c r="A54" s="19" t="str">
        <f>+[5]CubeValue!B59</f>
        <v>Peningamarkaðssjóðir / Money market funds (MMF)</v>
      </c>
      <c r="B54" s="15">
        <v>0</v>
      </c>
      <c r="C54" s="15">
        <v>0</v>
      </c>
      <c r="D54" s="15">
        <v>0</v>
      </c>
      <c r="E54" s="16"/>
      <c r="F54" s="15">
        <v>0</v>
      </c>
      <c r="G54" s="15">
        <v>0</v>
      </c>
      <c r="H54" s="16"/>
      <c r="I54" s="15">
        <v>0</v>
      </c>
      <c r="J54" s="15">
        <v>0</v>
      </c>
    </row>
    <row r="55" spans="1:10" x14ac:dyDescent="0.35">
      <c r="A55" s="19" t="str">
        <f>+[5]CubeValue!B60</f>
        <v>Aðrir verðbréfa- og fjárfestingarsjóðir / Other mutual and investment funds (other than MMF)</v>
      </c>
      <c r="B55" s="15" vm="275">
        <v>246.53440000000001</v>
      </c>
      <c r="C55" s="15" vm="275">
        <v>246.53440000000001</v>
      </c>
      <c r="D55" s="15" vm="2512">
        <v>182.554</v>
      </c>
      <c r="E55" s="16"/>
      <c r="F55" s="15">
        <v>0.95300000000000296</v>
      </c>
      <c r="G55" s="15">
        <v>-63.980400000000003</v>
      </c>
      <c r="H55" s="16"/>
      <c r="I55" s="15">
        <v>101.376</v>
      </c>
      <c r="J55" s="15">
        <v>81.177999999999997</v>
      </c>
    </row>
    <row r="56" spans="1:10" x14ac:dyDescent="0.35">
      <c r="A56" s="19" t="str">
        <f>+[5]CubeValue!B61</f>
        <v>Önnur fjármálafyrirtæki / Other financial intermediaries</v>
      </c>
      <c r="B56" s="15" vm="276">
        <v>61.823999999999998</v>
      </c>
      <c r="C56" s="15" vm="276">
        <v>61.823999999999998</v>
      </c>
      <c r="D56" s="15" vm="2513">
        <v>62.316000000000003</v>
      </c>
      <c r="E56" s="16"/>
      <c r="F56" s="15">
        <v>-7.5975999999990051E-2</v>
      </c>
      <c r="G56" s="15">
        <v>0.49200000000000443</v>
      </c>
      <c r="H56" s="16"/>
      <c r="I56" s="15">
        <v>-68.002871999999996</v>
      </c>
      <c r="J56" s="15">
        <v>3.0416729999999959</v>
      </c>
    </row>
    <row r="57" spans="1:10" x14ac:dyDescent="0.35">
      <c r="A57" s="19" t="str">
        <f>+[5]CubeValue!B62</f>
        <v>Önnur fjármálafyrirtæki í slitameðferð / Other financial intermediaries in winding-up proceedings</v>
      </c>
      <c r="B57" s="15">
        <v>0</v>
      </c>
      <c r="C57" s="15">
        <v>0</v>
      </c>
      <c r="D57" s="15">
        <v>0</v>
      </c>
      <c r="E57" s="16"/>
      <c r="F57" s="15">
        <v>0</v>
      </c>
      <c r="G57" s="15">
        <v>0</v>
      </c>
      <c r="H57" s="16"/>
      <c r="I57" s="15">
        <v>0</v>
      </c>
      <c r="J57" s="15">
        <v>0</v>
      </c>
    </row>
    <row r="58" spans="1:10" x14ac:dyDescent="0.35">
      <c r="A58" s="19" t="str">
        <f>+[5]CubeValue!B63</f>
        <v>Fjármálaleg hliðarstarfsemi / Financial auxiliaries</v>
      </c>
      <c r="B58" s="15">
        <v>0</v>
      </c>
      <c r="C58" s="15">
        <v>0</v>
      </c>
      <c r="D58" s="15">
        <v>0</v>
      </c>
      <c r="E58" s="16"/>
      <c r="F58" s="15">
        <v>0</v>
      </c>
      <c r="G58" s="15">
        <v>0</v>
      </c>
      <c r="H58" s="16"/>
      <c r="I58" s="15">
        <v>0</v>
      </c>
      <c r="J58" s="15">
        <v>0</v>
      </c>
    </row>
    <row r="59" spans="1:10" x14ac:dyDescent="0.35">
      <c r="A59" s="19" t="str">
        <f>+[5]CubeValue!B64</f>
        <v>Innbyrðis fjármálastarfsemi / Captive financial institutions and money lenders</v>
      </c>
      <c r="B59" s="15" vm="277">
        <v>61.223996</v>
      </c>
      <c r="C59" s="15" vm="277">
        <v>61.223996</v>
      </c>
      <c r="D59" s="15" vm="2514">
        <v>61.709206999999999</v>
      </c>
      <c r="E59" s="16"/>
      <c r="F59" s="15">
        <v>0.36107200000000716</v>
      </c>
      <c r="G59" s="15">
        <v>0.48521099999999961</v>
      </c>
      <c r="H59" s="16"/>
      <c r="I59" s="15">
        <v>-755.10355400000003</v>
      </c>
      <c r="J59" s="15">
        <v>-40.974685999999998</v>
      </c>
    </row>
    <row r="60" spans="1:10" x14ac:dyDescent="0.35">
      <c r="A60" s="19" t="str">
        <f>+[5]CubeValue!B65</f>
        <v>Vátryggingarfélög / Insurance companies</v>
      </c>
      <c r="B60" s="15">
        <v>0</v>
      </c>
      <c r="C60" s="15">
        <v>0</v>
      </c>
      <c r="D60" s="15">
        <v>0</v>
      </c>
      <c r="E60" s="16"/>
      <c r="F60" s="15">
        <v>0</v>
      </c>
      <c r="G60" s="15">
        <v>0</v>
      </c>
      <c r="H60" s="16"/>
      <c r="I60" s="15">
        <v>0</v>
      </c>
      <c r="J60" s="15">
        <v>0</v>
      </c>
    </row>
    <row r="61" spans="1:10" x14ac:dyDescent="0.35">
      <c r="A61" s="18" t="str">
        <f>+[5]CubeValue!B66</f>
        <v>Hið opinbera / General government</v>
      </c>
      <c r="B61" s="15" vm="278">
        <v>2043.830504</v>
      </c>
      <c r="C61" s="15" vm="278">
        <v>2043.830504</v>
      </c>
      <c r="D61" s="15" vm="2515">
        <v>2507.6243300000001</v>
      </c>
      <c r="E61" s="16"/>
      <c r="F61" s="15">
        <v>4.6307640000002266</v>
      </c>
      <c r="G61" s="15">
        <v>463.79382600000008</v>
      </c>
      <c r="H61" s="16"/>
      <c r="I61" s="15">
        <v>-1312.2043229999995</v>
      </c>
      <c r="J61" s="15">
        <v>1185.9797739999999</v>
      </c>
    </row>
    <row r="62" spans="1:10" x14ac:dyDescent="0.35">
      <c r="A62" s="19" t="str">
        <f>+[5]CubeValue!B67</f>
        <v>Ríkissjóður / Treasury and govt. Institutions</v>
      </c>
      <c r="B62" s="15" vm="279">
        <v>1952.0205039999998</v>
      </c>
      <c r="C62" s="15" vm="279">
        <v>1952.0205039999998</v>
      </c>
      <c r="D62" s="15" vm="2516">
        <v>2435.41833</v>
      </c>
      <c r="E62" s="16"/>
      <c r="F62" s="15">
        <v>4.6307640000002266</v>
      </c>
      <c r="G62" s="15">
        <v>483.39782600000012</v>
      </c>
      <c r="H62" s="16"/>
      <c r="I62" s="15">
        <v>-1044.7612879999992</v>
      </c>
      <c r="J62" s="15">
        <v>1113.7737739999998</v>
      </c>
    </row>
    <row r="63" spans="1:10" x14ac:dyDescent="0.35">
      <c r="A63" s="19" t="str">
        <f>+[5]CubeValue!B68</f>
        <v>Sveitarfélög / Municipalities</v>
      </c>
      <c r="B63" s="15" vm="280">
        <v>91.81</v>
      </c>
      <c r="C63" s="15" vm="280">
        <v>91.81</v>
      </c>
      <c r="D63" s="15" vm="2517">
        <v>72.206000000000003</v>
      </c>
      <c r="E63" s="16"/>
      <c r="F63" s="15">
        <v>0</v>
      </c>
      <c r="G63" s="15">
        <v>-19.603999999999999</v>
      </c>
      <c r="H63" s="16"/>
      <c r="I63" s="15">
        <v>-267.44303499999995</v>
      </c>
      <c r="J63" s="15">
        <v>72.206000000000003</v>
      </c>
    </row>
    <row r="64" spans="1:10" x14ac:dyDescent="0.35">
      <c r="A64" s="18" t="str">
        <f>+[5]CubeValue!B69</f>
        <v>Félagasamtök sem þjóna heimilum / Non-profit institutions serving households (NPISH)</v>
      </c>
      <c r="B64" s="15">
        <v>0</v>
      </c>
      <c r="C64" s="15">
        <v>0</v>
      </c>
      <c r="D64" s="15">
        <v>0</v>
      </c>
      <c r="E64" s="16"/>
      <c r="F64" s="15">
        <v>0</v>
      </c>
      <c r="G64" s="15">
        <v>0</v>
      </c>
      <c r="H64" s="16"/>
      <c r="I64" s="15">
        <v>0</v>
      </c>
      <c r="J64" s="15">
        <v>0</v>
      </c>
    </row>
    <row r="65" spans="1:10" x14ac:dyDescent="0.35">
      <c r="A65" s="20" t="str">
        <f>+[5]CubeValue!B70</f>
        <v>Erlendir aðilar / Non-residents</v>
      </c>
      <c r="B65" s="15" vm="281">
        <v>472.87700000000001</v>
      </c>
      <c r="C65" s="15" vm="281">
        <v>472.87700000000001</v>
      </c>
      <c r="D65" s="15" vm="2518">
        <v>477.04</v>
      </c>
      <c r="E65" s="16"/>
      <c r="F65" s="15">
        <v>270.51576</v>
      </c>
      <c r="G65" s="15">
        <v>4.1630000000000109</v>
      </c>
      <c r="H65" s="16"/>
      <c r="I65" s="15">
        <v>388.50335199999995</v>
      </c>
      <c r="J65" s="15">
        <v>-1205.7809999999999</v>
      </c>
    </row>
    <row r="66" spans="1:10" x14ac:dyDescent="0.35">
      <c r="A66" s="11" t="str">
        <f>+[5]CubeValue!B71</f>
        <v>Lán / Loans</v>
      </c>
      <c r="B66" s="15" vm="282">
        <v>6994.8550309999991</v>
      </c>
      <c r="C66" s="15" vm="282">
        <v>6994.8550309999991</v>
      </c>
      <c r="D66" s="15" vm="2519">
        <v>5947.5640330000006</v>
      </c>
      <c r="E66" s="16"/>
      <c r="F66" s="15">
        <v>-1.9666259999994509</v>
      </c>
      <c r="G66" s="15">
        <v>-1047.2909979999986</v>
      </c>
      <c r="H66" s="16"/>
      <c r="I66" s="15">
        <v>1960.3233520000003</v>
      </c>
      <c r="J66" s="15">
        <v>3550.9700660000003</v>
      </c>
    </row>
    <row r="67" spans="1:10" x14ac:dyDescent="0.35">
      <c r="A67" s="17" t="str">
        <f>+[5]CubeValue!B73</f>
        <v>Innlendir aðilar /Residents</v>
      </c>
      <c r="B67" s="15" vm="283">
        <v>6994.8550309999991</v>
      </c>
      <c r="C67" s="15" vm="283">
        <v>6994.8550309999991</v>
      </c>
      <c r="D67" s="15" vm="2520">
        <v>5947.5640330000006</v>
      </c>
      <c r="E67" s="16"/>
      <c r="F67" s="15">
        <v>-1.9666259999994509</v>
      </c>
      <c r="G67" s="15">
        <v>-1047.2909979999986</v>
      </c>
      <c r="H67" s="16"/>
      <c r="I67" s="15">
        <v>1960.3233520000003</v>
      </c>
      <c r="J67" s="15">
        <v>3550.9700660000003</v>
      </c>
    </row>
    <row r="68" spans="1:10" x14ac:dyDescent="0.35">
      <c r="A68" s="18" t="str">
        <f>+[5]CubeValue!B74</f>
        <v>Atvinnufyrirtæki / Non-financial companies</v>
      </c>
      <c r="B68" s="15" vm="284">
        <v>4005.1753050000002</v>
      </c>
      <c r="C68" s="15" vm="284">
        <v>4005.1753050000002</v>
      </c>
      <c r="D68" s="15" vm="2521">
        <v>3066.0558340000002</v>
      </c>
      <c r="E68" s="16"/>
      <c r="F68" s="15">
        <v>0</v>
      </c>
      <c r="G68" s="15">
        <v>-939.11947099999998</v>
      </c>
      <c r="H68" s="16"/>
      <c r="I68" s="15">
        <v>2042.36807</v>
      </c>
      <c r="J68" s="15">
        <v>1023.6877640000002</v>
      </c>
    </row>
    <row r="69" spans="1:10" x14ac:dyDescent="0.35">
      <c r="A69" s="19" t="str">
        <f>+[5]CubeValue!B75</f>
        <v>Landbúnaður / Agriculture</v>
      </c>
      <c r="B69" s="15">
        <v>0</v>
      </c>
      <c r="C69" s="15">
        <v>0</v>
      </c>
      <c r="D69" s="15">
        <v>0</v>
      </c>
      <c r="E69" s="16"/>
      <c r="F69" s="15">
        <v>0</v>
      </c>
      <c r="G69" s="15">
        <v>0</v>
      </c>
      <c r="H69" s="16"/>
      <c r="I69" s="15">
        <v>0</v>
      </c>
      <c r="J69" s="15">
        <v>0</v>
      </c>
    </row>
    <row r="70" spans="1:10" x14ac:dyDescent="0.35">
      <c r="A70" s="19" t="str">
        <f>+[5]CubeValue!B76</f>
        <v>Fiskveiðar / Fisheries</v>
      </c>
      <c r="B70" s="15">
        <v>0</v>
      </c>
      <c r="C70" s="15">
        <v>0</v>
      </c>
      <c r="D70" s="15">
        <v>0</v>
      </c>
      <c r="E70" s="16"/>
      <c r="F70" s="15">
        <v>0</v>
      </c>
      <c r="G70" s="15">
        <v>0</v>
      </c>
      <c r="H70" s="16"/>
      <c r="I70" s="15">
        <v>0</v>
      </c>
      <c r="J70" s="15">
        <v>0</v>
      </c>
    </row>
    <row r="71" spans="1:10" x14ac:dyDescent="0.35">
      <c r="A71" s="19" t="str">
        <f>+[5]CubeValue!B77</f>
        <v>Iðnaður; Samtals / Manufacturing</v>
      </c>
      <c r="B71" s="15" vm="285">
        <v>281.78939100000002</v>
      </c>
      <c r="C71" s="15" vm="285">
        <v>281.78939100000002</v>
      </c>
      <c r="D71" s="15" vm="2522">
        <v>270.56483800000001</v>
      </c>
      <c r="E71" s="16"/>
      <c r="F71" s="15">
        <v>0</v>
      </c>
      <c r="G71" s="15">
        <v>-11.224553000000014</v>
      </c>
      <c r="H71" s="16"/>
      <c r="I71" s="15">
        <v>0</v>
      </c>
      <c r="J71" s="15">
        <v>270.56483800000001</v>
      </c>
    </row>
    <row r="72" spans="1:10" x14ac:dyDescent="0.35">
      <c r="A72" s="19" t="str">
        <f>+[5]CubeValue!B78</f>
        <v>Veitur(orku- og vatnsveitur) / Electricity, gas and water</v>
      </c>
      <c r="B72" s="15">
        <v>0</v>
      </c>
      <c r="C72" s="15">
        <v>0</v>
      </c>
      <c r="D72" s="15">
        <v>0</v>
      </c>
      <c r="E72" s="16"/>
      <c r="F72" s="15">
        <v>0</v>
      </c>
      <c r="G72" s="15">
        <v>0</v>
      </c>
      <c r="H72" s="16"/>
      <c r="I72" s="15">
        <v>0</v>
      </c>
      <c r="J72" s="15">
        <v>0</v>
      </c>
    </row>
    <row r="73" spans="1:10" x14ac:dyDescent="0.35">
      <c r="A73" s="19" t="str">
        <f>+[5]CubeValue!B79</f>
        <v>Byggingastarfsemi og mannvirkjagerð / Construction</v>
      </c>
      <c r="B73" s="15" vm="286">
        <v>830.83216599999992</v>
      </c>
      <c r="C73" s="15" vm="286">
        <v>830.83216599999992</v>
      </c>
      <c r="D73" s="15" vm="2523">
        <v>152.24251500000003</v>
      </c>
      <c r="E73" s="16"/>
      <c r="F73" s="15">
        <v>0</v>
      </c>
      <c r="G73" s="15">
        <v>-678.58965099999989</v>
      </c>
      <c r="H73" s="16"/>
      <c r="I73" s="15">
        <v>0</v>
      </c>
      <c r="J73" s="15">
        <v>152.24251500000003</v>
      </c>
    </row>
    <row r="74" spans="1:10" x14ac:dyDescent="0.35">
      <c r="A74" s="19" t="str">
        <f>+[5]CubeValue!B80</f>
        <v>Verslun / Trade, etc.</v>
      </c>
      <c r="B74" s="15">
        <v>0</v>
      </c>
      <c r="C74" s="15">
        <v>0</v>
      </c>
      <c r="D74" s="15">
        <v>0</v>
      </c>
      <c r="E74" s="16"/>
      <c r="F74" s="15">
        <v>0</v>
      </c>
      <c r="G74" s="15">
        <v>0</v>
      </c>
      <c r="H74" s="16"/>
      <c r="I74" s="15">
        <v>0</v>
      </c>
      <c r="J74" s="15">
        <v>0</v>
      </c>
    </row>
    <row r="75" spans="1:10" x14ac:dyDescent="0.35">
      <c r="A75" s="19" t="str">
        <f>+[5]CubeValue!B81</f>
        <v>Samgöngur og flutningar / Transport and communications</v>
      </c>
      <c r="B75" s="15">
        <v>0</v>
      </c>
      <c r="C75" s="15">
        <v>0</v>
      </c>
      <c r="D75" s="15">
        <v>0</v>
      </c>
      <c r="E75" s="16"/>
      <c r="F75" s="15">
        <v>0</v>
      </c>
      <c r="G75" s="15">
        <v>0</v>
      </c>
      <c r="H75" s="16"/>
      <c r="I75" s="15">
        <v>0</v>
      </c>
      <c r="J75" s="15">
        <v>0</v>
      </c>
    </row>
    <row r="76" spans="1:10" x14ac:dyDescent="0.35">
      <c r="A76" s="19" t="str">
        <f>+[5]CubeValue!B82</f>
        <v>Þjónusta;Samtals / Services; Total</v>
      </c>
      <c r="B76" s="15" vm="287">
        <v>2892.5537480000003</v>
      </c>
      <c r="C76" s="15" vm="287">
        <v>2892.5537480000003</v>
      </c>
      <c r="D76" s="15" vm="2524">
        <v>2643.2484810000001</v>
      </c>
      <c r="E76" s="16"/>
      <c r="F76" s="15">
        <v>0</v>
      </c>
      <c r="G76" s="15">
        <v>-249.30526700000019</v>
      </c>
      <c r="H76" s="16"/>
      <c r="I76" s="15">
        <v>0</v>
      </c>
      <c r="J76" s="15">
        <v>2643.2484810000001</v>
      </c>
    </row>
    <row r="77" spans="1:10" x14ac:dyDescent="0.35">
      <c r="A77" s="21" t="str">
        <f>+[5]CubeValue!B83</f>
        <v>Þjónusta,fasteignafélög / Services of which real estate companies</v>
      </c>
      <c r="B77" s="15" vm="288">
        <v>2892.5537480000003</v>
      </c>
      <c r="C77" s="15" vm="288">
        <v>2892.5537480000003</v>
      </c>
      <c r="D77" s="15" vm="2525">
        <v>2643.2484810000001</v>
      </c>
      <c r="E77" s="16"/>
      <c r="F77" s="15">
        <v>0</v>
      </c>
      <c r="G77" s="15">
        <v>-249.30526700000019</v>
      </c>
      <c r="H77" s="16"/>
      <c r="I77" s="15">
        <v>0</v>
      </c>
      <c r="J77" s="15">
        <v>2643.2484810000001</v>
      </c>
    </row>
    <row r="78" spans="1:10" x14ac:dyDescent="0.35">
      <c r="A78" s="21" t="str">
        <f>+[5]CubeValue!B84</f>
        <v>Þjónusta,starfsemi höfuðstöðva / Services of which head offices</v>
      </c>
      <c r="B78" s="15">
        <v>0</v>
      </c>
      <c r="C78" s="15">
        <v>0</v>
      </c>
      <c r="D78" s="15">
        <v>0</v>
      </c>
      <c r="E78" s="16"/>
      <c r="F78" s="15">
        <v>0</v>
      </c>
      <c r="G78" s="15">
        <v>0</v>
      </c>
      <c r="H78" s="16"/>
      <c r="I78" s="15">
        <v>0</v>
      </c>
      <c r="J78" s="15">
        <v>0</v>
      </c>
    </row>
    <row r="79" spans="1:10" x14ac:dyDescent="0.35">
      <c r="A79" s="21" t="str">
        <f>+[5]CubeValue!B85</f>
        <v>Þjónusta,annað / Services, other</v>
      </c>
      <c r="B79" s="15">
        <v>0</v>
      </c>
      <c r="C79" s="15">
        <v>0</v>
      </c>
      <c r="D79" s="15">
        <v>0</v>
      </c>
      <c r="E79" s="16"/>
      <c r="F79" s="15">
        <v>0</v>
      </c>
      <c r="G79" s="15">
        <v>0</v>
      </c>
      <c r="H79" s="16"/>
      <c r="I79" s="15">
        <v>0</v>
      </c>
      <c r="J79" s="15">
        <v>0</v>
      </c>
    </row>
    <row r="80" spans="1:10" x14ac:dyDescent="0.35">
      <c r="A80" s="18" t="str">
        <f>+[5]CubeValue!B86</f>
        <v>Fjármálageiri / Financial companies</v>
      </c>
      <c r="B80" s="15" vm="289">
        <v>2713.0732289999996</v>
      </c>
      <c r="C80" s="15" vm="289">
        <v>2713.0732289999996</v>
      </c>
      <c r="D80" s="15" vm="2526">
        <v>2608.5461370000003</v>
      </c>
      <c r="E80" s="16"/>
      <c r="F80" s="15">
        <v>0</v>
      </c>
      <c r="G80" s="15">
        <v>-104.52709199999936</v>
      </c>
      <c r="H80" s="16"/>
      <c r="I80" s="15">
        <v>0</v>
      </c>
      <c r="J80" s="15">
        <v>2608.5461370000003</v>
      </c>
    </row>
    <row r="81" spans="1:10" x14ac:dyDescent="0.35">
      <c r="A81" s="19" t="str">
        <f>+[5]CubeValue!B87</f>
        <v>Innlánsstofnanir / Deposit money banks</v>
      </c>
      <c r="B81" s="15">
        <v>0</v>
      </c>
      <c r="C81" s="15">
        <v>0</v>
      </c>
      <c r="D81" s="15">
        <v>0</v>
      </c>
      <c r="E81" s="16"/>
      <c r="F81" s="15">
        <v>0</v>
      </c>
      <c r="G81" s="15">
        <v>0</v>
      </c>
      <c r="H81" s="16"/>
      <c r="I81" s="15">
        <v>0</v>
      </c>
      <c r="J81" s="15">
        <v>0</v>
      </c>
    </row>
    <row r="82" spans="1:10" x14ac:dyDescent="0.35">
      <c r="A82" s="19" t="str">
        <f>+[5]CubeValue!B88</f>
        <v>Innlánsstofnanir í slitameðferð / Deposit money banks in winding-up proceedings</v>
      </c>
      <c r="B82" s="15">
        <v>0</v>
      </c>
      <c r="C82" s="15">
        <v>0</v>
      </c>
      <c r="D82" s="15">
        <v>0</v>
      </c>
      <c r="E82" s="16"/>
      <c r="F82" s="15">
        <v>0</v>
      </c>
      <c r="G82" s="15">
        <v>0</v>
      </c>
      <c r="H82" s="16"/>
      <c r="I82" s="15">
        <v>0</v>
      </c>
      <c r="J82" s="15">
        <v>0</v>
      </c>
    </row>
    <row r="83" spans="1:10" x14ac:dyDescent="0.35">
      <c r="A83" s="19" t="str">
        <f>+[5]CubeValue!B89</f>
        <v>Peningamarkaðssjóðir / Money market funds (MMF)</v>
      </c>
      <c r="B83" s="15">
        <v>0</v>
      </c>
      <c r="C83" s="15">
        <v>0</v>
      </c>
      <c r="D83" s="15">
        <v>0</v>
      </c>
      <c r="E83" s="16"/>
      <c r="F83" s="15">
        <v>0</v>
      </c>
      <c r="G83" s="15">
        <v>0</v>
      </c>
      <c r="H83" s="16"/>
      <c r="I83" s="15">
        <v>0</v>
      </c>
      <c r="J83" s="15">
        <v>0</v>
      </c>
    </row>
    <row r="84" spans="1:10" x14ac:dyDescent="0.35">
      <c r="A84" s="19" t="str">
        <f>+[5]CubeValue!B90</f>
        <v>Aðrir verðbréfa- og fjárfestingarsjóðir / Other mutual and investment funds (other than MMF)</v>
      </c>
      <c r="B84" s="15" vm="290">
        <v>0</v>
      </c>
      <c r="C84" s="15" vm="290">
        <v>0</v>
      </c>
      <c r="D84" s="15" vm="2527">
        <v>0</v>
      </c>
      <c r="E84" s="16"/>
      <c r="F84" s="15">
        <v>0</v>
      </c>
      <c r="G84" s="15">
        <v>0</v>
      </c>
      <c r="H84" s="16"/>
      <c r="I84" s="15">
        <v>0</v>
      </c>
      <c r="J84" s="15">
        <v>0</v>
      </c>
    </row>
    <row r="85" spans="1:10" x14ac:dyDescent="0.35">
      <c r="A85" s="19" t="str">
        <f>+[5]CubeValue!B91</f>
        <v>Önnur fjármálafyrirtæki / Other financial intermediaries</v>
      </c>
      <c r="B85" s="15">
        <v>0</v>
      </c>
      <c r="C85" s="15">
        <v>0</v>
      </c>
      <c r="D85" s="15">
        <v>0</v>
      </c>
      <c r="E85" s="16"/>
      <c r="F85" s="15">
        <v>0</v>
      </c>
      <c r="G85" s="15">
        <v>0</v>
      </c>
      <c r="H85" s="16"/>
      <c r="I85" s="15">
        <v>0</v>
      </c>
      <c r="J85" s="15">
        <v>0</v>
      </c>
    </row>
    <row r="86" spans="1:10" x14ac:dyDescent="0.35">
      <c r="A86" s="19" t="str">
        <f>+[5]CubeValue!B92</f>
        <v>Önnur fjármálafyrirtæki í slitameðferð / Other financial intermediaries in winding-up proceedings</v>
      </c>
      <c r="B86" s="15">
        <v>0</v>
      </c>
      <c r="C86" s="15">
        <v>0</v>
      </c>
      <c r="D86" s="15">
        <v>0</v>
      </c>
      <c r="E86" s="16"/>
      <c r="F86" s="15">
        <v>0</v>
      </c>
      <c r="G86" s="15">
        <v>0</v>
      </c>
      <c r="H86" s="16"/>
      <c r="I86" s="15">
        <v>0</v>
      </c>
      <c r="J86" s="15">
        <v>0</v>
      </c>
    </row>
    <row r="87" spans="1:10" x14ac:dyDescent="0.35">
      <c r="A87" s="19" t="str">
        <f>+[5]CubeValue!B93</f>
        <v>Fjármálaleg hliðarstarfsemi / Financial auxiliaries</v>
      </c>
      <c r="B87" s="15">
        <v>0</v>
      </c>
      <c r="C87" s="15">
        <v>0</v>
      </c>
      <c r="D87" s="15">
        <v>0</v>
      </c>
      <c r="E87" s="16"/>
      <c r="F87" s="15">
        <v>0</v>
      </c>
      <c r="G87" s="15">
        <v>0</v>
      </c>
      <c r="H87" s="16"/>
      <c r="I87" s="15">
        <v>0</v>
      </c>
      <c r="J87" s="15">
        <v>0</v>
      </c>
    </row>
    <row r="88" spans="1:10" x14ac:dyDescent="0.35">
      <c r="A88" s="19" t="str">
        <f>+[5]CubeValue!B94</f>
        <v>Innbyrðis fjármálastarfsemi / Captive financial institutions and money lenders</v>
      </c>
      <c r="B88" s="15" vm="291">
        <v>2713.0732289999996</v>
      </c>
      <c r="C88" s="15" vm="291">
        <v>2713.0732289999996</v>
      </c>
      <c r="D88" s="15" vm="2528">
        <v>2608.5461370000003</v>
      </c>
      <c r="E88" s="16"/>
      <c r="F88" s="15">
        <v>0</v>
      </c>
      <c r="G88" s="15">
        <v>-104.52709199999936</v>
      </c>
      <c r="H88" s="16"/>
      <c r="I88" s="15">
        <v>0</v>
      </c>
      <c r="J88" s="15">
        <v>2608.5461370000003</v>
      </c>
    </row>
    <row r="89" spans="1:10" x14ac:dyDescent="0.35">
      <c r="A89" s="19" t="str">
        <f>+[5]CubeValue!B95</f>
        <v>Vátryggingarfélög / Insurance companies</v>
      </c>
      <c r="B89" s="15">
        <v>0</v>
      </c>
      <c r="C89" s="15">
        <v>0</v>
      </c>
      <c r="D89" s="15">
        <v>0</v>
      </c>
      <c r="E89" s="16"/>
      <c r="F89" s="15">
        <v>0</v>
      </c>
      <c r="G89" s="15">
        <v>0</v>
      </c>
      <c r="H89" s="16"/>
      <c r="I89" s="15">
        <v>0</v>
      </c>
      <c r="J89" s="15">
        <v>0</v>
      </c>
    </row>
    <row r="90" spans="1:10" x14ac:dyDescent="0.35">
      <c r="A90" s="19" t="str">
        <f>+[5]CubeValue!B96</f>
        <v>Lífeyrissjóðir / Pension funds</v>
      </c>
      <c r="B90" s="15">
        <v>0</v>
      </c>
      <c r="C90" s="15">
        <v>0</v>
      </c>
      <c r="D90" s="15">
        <v>0</v>
      </c>
      <c r="E90" s="16"/>
      <c r="F90" s="15">
        <v>0</v>
      </c>
      <c r="G90" s="15">
        <v>0</v>
      </c>
      <c r="H90" s="16"/>
      <c r="I90" s="15">
        <v>0</v>
      </c>
      <c r="J90" s="15">
        <v>0</v>
      </c>
    </row>
    <row r="91" spans="1:10" x14ac:dyDescent="0.35">
      <c r="A91" s="18" t="str">
        <f>+[5]CubeValue!B97</f>
        <v>Hið opinbera / General government</v>
      </c>
      <c r="B91" s="15">
        <v>0</v>
      </c>
      <c r="C91" s="15">
        <v>0</v>
      </c>
      <c r="D91" s="15">
        <v>0</v>
      </c>
      <c r="E91" s="16"/>
      <c r="F91" s="15">
        <v>0</v>
      </c>
      <c r="G91" s="15">
        <v>0</v>
      </c>
      <c r="H91" s="16"/>
      <c r="I91" s="15">
        <v>0</v>
      </c>
      <c r="J91" s="15">
        <v>0</v>
      </c>
    </row>
    <row r="92" spans="1:10" x14ac:dyDescent="0.35">
      <c r="A92" s="19" t="str">
        <f>+[5]CubeValue!B98</f>
        <v>Ríkissjóður / Treasury and govt. Institutions</v>
      </c>
      <c r="B92" s="15">
        <v>0</v>
      </c>
      <c r="C92" s="15">
        <v>0</v>
      </c>
      <c r="D92" s="15">
        <v>0</v>
      </c>
      <c r="E92" s="16"/>
      <c r="F92" s="15">
        <v>0</v>
      </c>
      <c r="G92" s="15">
        <v>0</v>
      </c>
      <c r="H92" s="16"/>
      <c r="I92" s="15">
        <v>0</v>
      </c>
      <c r="J92" s="15">
        <v>0</v>
      </c>
    </row>
    <row r="93" spans="1:10" x14ac:dyDescent="0.35">
      <c r="A93" s="19" t="str">
        <f>+[5]CubeValue!B99</f>
        <v>Sveitarfélög / Municipalities</v>
      </c>
      <c r="B93" s="15">
        <v>0</v>
      </c>
      <c r="C93" s="15">
        <v>0</v>
      </c>
      <c r="D93" s="15">
        <v>0</v>
      </c>
      <c r="E93" s="16"/>
      <c r="F93" s="15">
        <v>0</v>
      </c>
      <c r="G93" s="15">
        <v>0</v>
      </c>
      <c r="H93" s="16"/>
      <c r="I93" s="15">
        <v>0</v>
      </c>
      <c r="J93" s="15">
        <v>0</v>
      </c>
    </row>
    <row r="94" spans="1:10" x14ac:dyDescent="0.35">
      <c r="A94" s="18" t="str">
        <f>+[5]CubeValue!B100</f>
        <v>Heimili / Households</v>
      </c>
      <c r="B94" s="15" vm="292">
        <v>276.60649699999999</v>
      </c>
      <c r="C94" s="15" vm="292">
        <v>276.60649699999999</v>
      </c>
      <c r="D94" s="15" vm="2529">
        <v>272.962062</v>
      </c>
      <c r="E94" s="16"/>
      <c r="F94" s="15">
        <v>-1.9666260000000193</v>
      </c>
      <c r="G94" s="15">
        <v>-3.6444349999999872</v>
      </c>
      <c r="H94" s="16"/>
      <c r="I94" s="15">
        <v>-82.044717999999989</v>
      </c>
      <c r="J94" s="15">
        <v>-81.263834999999972</v>
      </c>
    </row>
    <row r="95" spans="1:10" x14ac:dyDescent="0.35">
      <c r="A95" s="18" t="str">
        <f>+[5]CubeValue!B101</f>
        <v>Félagasamtök sem þjóna heimilum / Non-profit institutions serving households (NPISH)</v>
      </c>
      <c r="B95" s="15">
        <v>0</v>
      </c>
      <c r="C95" s="15">
        <v>0</v>
      </c>
      <c r="D95" s="15">
        <v>0</v>
      </c>
      <c r="E95" s="16"/>
      <c r="F95" s="15">
        <v>0</v>
      </c>
      <c r="G95" s="15">
        <v>0</v>
      </c>
      <c r="H95" s="16"/>
      <c r="I95" s="15">
        <v>0</v>
      </c>
      <c r="J95" s="15">
        <v>0</v>
      </c>
    </row>
    <row r="96" spans="1:10" x14ac:dyDescent="0.35">
      <c r="A96" s="20" t="str">
        <f>+[5]CubeValue!B102</f>
        <v>Erlendir aðilar / Non-residents</v>
      </c>
      <c r="B96" s="15">
        <v>0</v>
      </c>
      <c r="C96" s="15">
        <v>0</v>
      </c>
      <c r="D96" s="15">
        <v>0</v>
      </c>
      <c r="E96" s="16"/>
      <c r="F96" s="15">
        <v>0</v>
      </c>
      <c r="G96" s="15">
        <v>0</v>
      </c>
      <c r="H96" s="16"/>
      <c r="I96" s="15">
        <v>0</v>
      </c>
      <c r="J96" s="15">
        <v>0</v>
      </c>
    </row>
    <row r="97" spans="1:10" x14ac:dyDescent="0.35">
      <c r="A97" s="11" t="str">
        <f>+[5]CubeValue!B103</f>
        <v>Hlutabréf og hlutdeildarskírteini / Equities and investment fund units</v>
      </c>
      <c r="B97" s="29" vm="293">
        <v>51740.618649290001</v>
      </c>
      <c r="C97" s="29" vm="293">
        <v>51740.618649290001</v>
      </c>
      <c r="D97" s="29" vm="2530">
        <v>54881.563734000025</v>
      </c>
      <c r="E97" s="30"/>
      <c r="F97" s="29">
        <v>6107.6597499999916</v>
      </c>
      <c r="G97" s="29">
        <v>3140.9450847100234</v>
      </c>
      <c r="H97" s="30"/>
      <c r="I97" s="29">
        <v>557.17385399998602</v>
      </c>
      <c r="J97" s="29">
        <v>2831.6889580000352</v>
      </c>
    </row>
    <row r="98" spans="1:10" x14ac:dyDescent="0.35">
      <c r="A98" s="12" t="str">
        <f>+[5]CubeValue!B104</f>
        <v xml:space="preserve">Hlutabréf / Equities </v>
      </c>
      <c r="B98" s="29" vm="294">
        <v>18040.892443289998</v>
      </c>
      <c r="C98" s="29" vm="294">
        <v>18040.892443289998</v>
      </c>
      <c r="D98" s="29" vm="2531">
        <v>19201.454754000002</v>
      </c>
      <c r="E98" s="30"/>
      <c r="F98" s="29">
        <v>4297.8019409999961</v>
      </c>
      <c r="G98" s="29">
        <v>1160.5623107100037</v>
      </c>
      <c r="H98" s="30"/>
      <c r="I98" s="29">
        <v>2484.1102069999924</v>
      </c>
      <c r="J98" s="29">
        <v>503.62521600000764</v>
      </c>
    </row>
    <row r="99" spans="1:10" x14ac:dyDescent="0.35">
      <c r="A99" s="17" t="str">
        <f>+[5]CubeValue!B105</f>
        <v>Innlendir aðilar /Residents</v>
      </c>
      <c r="B99" s="15" vm="295">
        <v>7159.5145402899989</v>
      </c>
      <c r="C99" s="15" vm="295">
        <v>7159.5145402899989</v>
      </c>
      <c r="D99" s="15" vm="2532">
        <v>5998.2573189999994</v>
      </c>
      <c r="E99" s="16"/>
      <c r="F99" s="15">
        <v>580.2560169999997</v>
      </c>
      <c r="G99" s="15">
        <v>-1161.2572212899995</v>
      </c>
      <c r="H99" s="16"/>
      <c r="I99" s="15">
        <v>-2403.3129530000024</v>
      </c>
      <c r="J99" s="15">
        <v>-3483.6874460000008</v>
      </c>
    </row>
    <row r="100" spans="1:10" x14ac:dyDescent="0.35">
      <c r="A100" s="18" t="str">
        <f>+[5]CubeValue!B106</f>
        <v>Atvinnufyrirtæki / Non-financial companies</v>
      </c>
      <c r="B100" s="15" vm="296">
        <v>3946.5320722899996</v>
      </c>
      <c r="C100" s="15" vm="296">
        <v>3946.5320722899996</v>
      </c>
      <c r="D100" s="15" vm="2533">
        <v>2574.4577909999998</v>
      </c>
      <c r="E100" s="16"/>
      <c r="F100" s="15">
        <v>612.23220999999921</v>
      </c>
      <c r="G100" s="15">
        <v>-1372.0742812899998</v>
      </c>
      <c r="H100" s="16"/>
      <c r="I100" s="15">
        <v>-2028.9031169999989</v>
      </c>
      <c r="J100" s="15">
        <v>-3004.8907210000007</v>
      </c>
    </row>
    <row r="101" spans="1:10" x14ac:dyDescent="0.35">
      <c r="A101" s="18" t="str">
        <f>+[5]CubeValue!B107</f>
        <v>Fjármálageiri / Financial companies</v>
      </c>
      <c r="B101" s="15" vm="297">
        <v>3212.9824680000006</v>
      </c>
      <c r="C101" s="15" vm="297">
        <v>3212.9824680000006</v>
      </c>
      <c r="D101" s="15" vm="2534">
        <v>3423.799528</v>
      </c>
      <c r="E101" s="16"/>
      <c r="F101" s="15">
        <v>-31.976193000000421</v>
      </c>
      <c r="G101" s="15">
        <v>210.8170599999994</v>
      </c>
      <c r="H101" s="16"/>
      <c r="I101" s="15">
        <v>-374.40983599999845</v>
      </c>
      <c r="J101" s="15">
        <v>-478.79672500000015</v>
      </c>
    </row>
    <row r="102" spans="1:10" x14ac:dyDescent="0.35">
      <c r="A102" s="19" t="str">
        <f>+[5]CubeValue!B108</f>
        <v>Innlánsstofnanir / Deposit money banks</v>
      </c>
      <c r="B102" s="15" vm="298">
        <v>2262.4090209999999</v>
      </c>
      <c r="C102" s="15" vm="298">
        <v>2262.4090209999999</v>
      </c>
      <c r="D102" s="15" vm="2535">
        <v>2351.7885919999999</v>
      </c>
      <c r="E102" s="16"/>
      <c r="F102" s="15">
        <v>-149.68228199999953</v>
      </c>
      <c r="G102" s="15">
        <v>89.379570999999942</v>
      </c>
      <c r="H102" s="16"/>
      <c r="I102" s="15">
        <v>-390.66085900000007</v>
      </c>
      <c r="J102" s="15">
        <v>459.42452299999968</v>
      </c>
    </row>
    <row r="103" spans="1:10" x14ac:dyDescent="0.35">
      <c r="A103" s="19" t="str">
        <f>+[5]CubeValue!B109</f>
        <v>Önnur fjármálafyrirtæki / Other financial intermediaries</v>
      </c>
      <c r="B103" s="15" vm="299">
        <v>108.083</v>
      </c>
      <c r="C103" s="15" vm="299">
        <v>108.083</v>
      </c>
      <c r="D103" s="15" vm="2536">
        <v>62.89</v>
      </c>
      <c r="E103" s="16"/>
      <c r="F103" s="15">
        <v>3.7990000000000066</v>
      </c>
      <c r="G103" s="15">
        <v>-45.192999999999998</v>
      </c>
      <c r="H103" s="16"/>
      <c r="I103" s="15">
        <v>-33.688241000000005</v>
      </c>
      <c r="J103" s="15">
        <v>-11.069000000000003</v>
      </c>
    </row>
    <row r="104" spans="1:10" x14ac:dyDescent="0.35">
      <c r="A104" s="19" t="str">
        <f>+[5]CubeValue!B110</f>
        <v>Fjármálaleg hliðarstarfsemi / Financial auxiliaries</v>
      </c>
      <c r="B104" s="15">
        <v>0</v>
      </c>
      <c r="C104" s="15">
        <v>0</v>
      </c>
      <c r="D104" s="15">
        <v>0</v>
      </c>
      <c r="E104" s="16"/>
      <c r="F104" s="15">
        <v>0</v>
      </c>
      <c r="G104" s="15">
        <v>0</v>
      </c>
      <c r="H104" s="16"/>
      <c r="I104" s="15">
        <v>-101.04343799999998</v>
      </c>
      <c r="J104" s="15">
        <v>-7.7769919999999999</v>
      </c>
    </row>
    <row r="105" spans="1:10" x14ac:dyDescent="0.35">
      <c r="A105" s="19" t="str">
        <f>+[5]CubeValue!B111</f>
        <v>Innbyrðis fjármálastarfsemi / Captive financial institutions and money lenders</v>
      </c>
      <c r="B105" s="15" vm="300">
        <v>446.12453499999998</v>
      </c>
      <c r="C105" s="15" vm="300">
        <v>446.12453499999998</v>
      </c>
      <c r="D105" s="15" vm="2537">
        <v>533.32194799999991</v>
      </c>
      <c r="E105" s="16"/>
      <c r="F105" s="15">
        <v>95.671398000000181</v>
      </c>
      <c r="G105" s="15">
        <v>87.197412999999926</v>
      </c>
      <c r="H105" s="16"/>
      <c r="I105" s="15">
        <v>82.866972999999689</v>
      </c>
      <c r="J105" s="15">
        <v>-1190.8026330000002</v>
      </c>
    </row>
    <row r="106" spans="1:10" x14ac:dyDescent="0.35">
      <c r="A106" s="19" t="str">
        <f>+[5]CubeValue!B112</f>
        <v>Vátryggingarfélög / Insurance companies</v>
      </c>
      <c r="B106" s="15" vm="301">
        <v>396.36591200000004</v>
      </c>
      <c r="C106" s="15" vm="301">
        <v>396.36591200000004</v>
      </c>
      <c r="D106" s="15" vm="2538">
        <v>475.79898800000001</v>
      </c>
      <c r="E106" s="16"/>
      <c r="F106" s="15">
        <v>18.235691000000031</v>
      </c>
      <c r="G106" s="15">
        <v>79.433075999999971</v>
      </c>
      <c r="H106" s="16"/>
      <c r="I106" s="15">
        <v>68.115729000000016</v>
      </c>
      <c r="J106" s="15">
        <v>271.42737699999998</v>
      </c>
    </row>
    <row r="107" spans="1:10" x14ac:dyDescent="0.35">
      <c r="A107" s="18" t="str">
        <f>+[5]CubeValue!B113</f>
        <v>Félagasamtök sem þjóna heimilum / Non-profit institutions serving households (NPISH)</v>
      </c>
      <c r="B107" s="15">
        <v>0</v>
      </c>
      <c r="C107" s="15">
        <v>0</v>
      </c>
      <c r="D107" s="15">
        <v>0</v>
      </c>
      <c r="E107" s="16"/>
      <c r="F107" s="15">
        <v>0</v>
      </c>
      <c r="G107" s="15">
        <v>0</v>
      </c>
      <c r="H107" s="16"/>
      <c r="I107" s="15">
        <v>0</v>
      </c>
      <c r="J107" s="15">
        <v>0</v>
      </c>
    </row>
    <row r="108" spans="1:10" x14ac:dyDescent="0.35">
      <c r="A108" s="20" t="str">
        <f>+[5]CubeValue!B114</f>
        <v>Erlendir aðilar / Non-residents</v>
      </c>
      <c r="B108" s="15" vm="302">
        <v>10881.377903000001</v>
      </c>
      <c r="C108" s="15" vm="302">
        <v>10881.377903000001</v>
      </c>
      <c r="D108" s="15" vm="2539">
        <v>13203.197435</v>
      </c>
      <c r="E108" s="16"/>
      <c r="F108" s="15">
        <v>3717.5459239999982</v>
      </c>
      <c r="G108" s="15">
        <v>2321.8195319999995</v>
      </c>
      <c r="H108" s="16"/>
      <c r="I108" s="15">
        <v>4887.4231600000003</v>
      </c>
      <c r="J108" s="15">
        <v>3987.3126620000003</v>
      </c>
    </row>
    <row r="109" spans="1:10" x14ac:dyDescent="0.35">
      <c r="A109" s="12" t="str">
        <f>+[5]CubeValue!B115</f>
        <v>Hlutdeildarskírteini /investment fund units</v>
      </c>
      <c r="B109" s="29" vm="303">
        <v>33699.726206000007</v>
      </c>
      <c r="C109" s="29" vm="303">
        <v>33699.726206000007</v>
      </c>
      <c r="D109" s="29" vm="2540">
        <v>35680.108980000005</v>
      </c>
      <c r="E109" s="30"/>
      <c r="F109" s="29">
        <v>1809.8578089999937</v>
      </c>
      <c r="G109" s="29">
        <v>1980.3827739999979</v>
      </c>
      <c r="H109" s="30"/>
      <c r="I109" s="29">
        <v>-1926.9363530000119</v>
      </c>
      <c r="J109" s="29">
        <v>2328.063742000013</v>
      </c>
    </row>
    <row r="110" spans="1:10" x14ac:dyDescent="0.35">
      <c r="A110" s="20" t="str">
        <f>+[5]CubeValue!B116</f>
        <v>Innlendir aðilar /Residents</v>
      </c>
      <c r="B110" s="15" vm="304">
        <v>30086.466165000002</v>
      </c>
      <c r="C110" s="15" vm="304">
        <v>30086.466165000002</v>
      </c>
      <c r="D110" s="15" vm="2541">
        <v>33592.224259000002</v>
      </c>
      <c r="E110" s="16"/>
      <c r="F110" s="15">
        <v>1840.7515460000031</v>
      </c>
      <c r="G110" s="15">
        <v>3505.7580940000007</v>
      </c>
      <c r="H110" s="16"/>
      <c r="I110" s="15">
        <v>-7.7919890000048326</v>
      </c>
      <c r="J110" s="15">
        <v>5530.4346140000052</v>
      </c>
    </row>
    <row r="111" spans="1:10" x14ac:dyDescent="0.35">
      <c r="A111" s="19" t="str">
        <f>+[5]CubeValue!B117</f>
        <v>Peningamarkaðssjóðir / Money market funds (MMF)</v>
      </c>
      <c r="B111" s="15" vm="305">
        <v>147.02986999999999</v>
      </c>
      <c r="C111" s="15" vm="305">
        <v>147.02986999999999</v>
      </c>
      <c r="D111" s="15" vm="2542">
        <v>164.64732899999996</v>
      </c>
      <c r="E111" s="16"/>
      <c r="F111" s="15">
        <v>-5.5277650000000165</v>
      </c>
      <c r="G111" s="15">
        <v>17.617458999999968</v>
      </c>
      <c r="H111" s="16"/>
      <c r="I111" s="15">
        <v>-97.084790999999967</v>
      </c>
      <c r="J111" s="15">
        <v>-53.060718000000037</v>
      </c>
    </row>
    <row r="112" spans="1:10" x14ac:dyDescent="0.35">
      <c r="A112" s="19" t="str">
        <f>+[5]CubeValue!B118</f>
        <v>Aðrir verðbréfa- og fjárfestingarsjóðir / Other mutual and investment funds (other than MMF)</v>
      </c>
      <c r="B112" s="15" vm="306">
        <v>29939.436295</v>
      </c>
      <c r="C112" s="15" vm="306">
        <v>29939.436295</v>
      </c>
      <c r="D112" s="15" vm="2543">
        <v>33427.57693000001</v>
      </c>
      <c r="E112" s="16"/>
      <c r="F112" s="15">
        <v>1846.2793109999948</v>
      </c>
      <c r="G112" s="15">
        <v>3488.1406350000107</v>
      </c>
      <c r="H112" s="16"/>
      <c r="I112" s="15">
        <v>89.292801999992662</v>
      </c>
      <c r="J112" s="15">
        <v>5583.4953320000131</v>
      </c>
    </row>
    <row r="113" spans="1:10" x14ac:dyDescent="0.35">
      <c r="A113" s="20" t="str">
        <f>+[5]CubeValue!B119</f>
        <v>Erlendir aðilar / Non-residents</v>
      </c>
      <c r="B113" s="15" vm="307">
        <v>3613.2600409999995</v>
      </c>
      <c r="C113" s="15" vm="307">
        <v>3613.2600409999995</v>
      </c>
      <c r="D113" s="15" vm="2544">
        <v>2087.8847209999999</v>
      </c>
      <c r="E113" s="16"/>
      <c r="F113" s="15">
        <v>-30.893736999998509</v>
      </c>
      <c r="G113" s="15">
        <v>-1525.3753199999996</v>
      </c>
      <c r="H113" s="16"/>
      <c r="I113" s="15">
        <v>-1919.1443639999989</v>
      </c>
      <c r="J113" s="15">
        <v>-3202.3708720000009</v>
      </c>
    </row>
    <row r="114" spans="1:10" x14ac:dyDescent="0.35">
      <c r="A114" s="19" t="str">
        <f>+[5]CubeValue!B120</f>
        <v>Peningamarkaðssjóðir / Money market funds (MMF)</v>
      </c>
      <c r="B114" s="15" vm="308">
        <v>34.399610000000003</v>
      </c>
      <c r="C114" s="15" vm="308">
        <v>34.399610000000003</v>
      </c>
      <c r="D114" s="15" vm="2545">
        <v>33.783864000000001</v>
      </c>
      <c r="E114" s="16"/>
      <c r="F114" s="15">
        <v>-3.5859999999999985</v>
      </c>
      <c r="G114" s="15">
        <v>-0.61574600000000146</v>
      </c>
      <c r="H114" s="16"/>
      <c r="I114" s="15">
        <v>-22.022999999999996</v>
      </c>
      <c r="J114" s="15">
        <v>-33.466135999999999</v>
      </c>
    </row>
    <row r="115" spans="1:10" x14ac:dyDescent="0.35">
      <c r="A115" s="19" t="str">
        <f>+[5]CubeValue!B121</f>
        <v>Aðrir verðbréfa- og fjárfestingarsjóðir / Other mutual and investment funds (other than MMF)</v>
      </c>
      <c r="B115" s="15" vm="309">
        <v>3578.8604310000001</v>
      </c>
      <c r="C115" s="15" vm="309">
        <v>3578.8604310000001</v>
      </c>
      <c r="D115" s="15" vm="2546">
        <v>2054.1008569999999</v>
      </c>
      <c r="E115" s="16"/>
      <c r="F115" s="15">
        <v>-27.307736999998269</v>
      </c>
      <c r="G115" s="15">
        <v>-1524.7595740000002</v>
      </c>
      <c r="H115" s="16"/>
      <c r="I115" s="15">
        <v>-1897.1213639999987</v>
      </c>
      <c r="J115" s="15">
        <v>-3168.9047360000009</v>
      </c>
    </row>
    <row r="116" spans="1:10" x14ac:dyDescent="0.35">
      <c r="A116" s="11" t="str">
        <f>+[5]CubeValue!B122</f>
        <v>Afleiðusamningar og kaupréttir</v>
      </c>
      <c r="B116" s="29" vm="310">
        <v>1593.4762489999998</v>
      </c>
      <c r="C116" s="29" vm="310">
        <v>1593.4762489999998</v>
      </c>
      <c r="D116" s="29" vm="2547">
        <v>1596.7013839999997</v>
      </c>
      <c r="E116" s="30"/>
      <c r="F116" s="29">
        <v>156.84958099999997</v>
      </c>
      <c r="G116" s="29">
        <v>3.2251349999999093</v>
      </c>
      <c r="H116" s="30"/>
      <c r="I116" s="29">
        <v>285.78759099999996</v>
      </c>
      <c r="J116" s="29">
        <v>1251.1111159999998</v>
      </c>
    </row>
    <row r="117" spans="1:10" x14ac:dyDescent="0.35">
      <c r="A117" s="12" t="str">
        <f>+[5]CubeValue!B123</f>
        <v>Valréttir / Options</v>
      </c>
      <c r="B117" s="29" vm="311">
        <v>1580.744868</v>
      </c>
      <c r="C117" s="29" vm="311">
        <v>1580.744868</v>
      </c>
      <c r="D117" s="29" vm="2548">
        <v>1589.218001</v>
      </c>
      <c r="E117" s="30"/>
      <c r="F117" s="29">
        <v>65.655018999999982</v>
      </c>
      <c r="G117" s="29">
        <v>8.4731329999999616</v>
      </c>
      <c r="H117" s="30"/>
      <c r="I117" s="29">
        <v>167.87624399999999</v>
      </c>
      <c r="J117" s="29">
        <v>1420.9430069999999</v>
      </c>
    </row>
    <row r="118" spans="1:10" x14ac:dyDescent="0.35">
      <c r="A118" s="20" t="str">
        <f>+[5]CubeValue!B124</f>
        <v>Innlendir aðilar /Residents</v>
      </c>
      <c r="B118" s="15" vm="312">
        <v>1580.744868</v>
      </c>
      <c r="C118" s="15" vm="312">
        <v>1580.744868</v>
      </c>
      <c r="D118" s="15" vm="2549">
        <v>1589.218001</v>
      </c>
      <c r="E118" s="16"/>
      <c r="F118" s="15">
        <v>65.655018999999982</v>
      </c>
      <c r="G118" s="15">
        <v>8.4731329999999616</v>
      </c>
      <c r="H118" s="16"/>
      <c r="I118" s="15">
        <v>167.87624399999999</v>
      </c>
      <c r="J118" s="15">
        <v>1420.9430069999999</v>
      </c>
    </row>
    <row r="119" spans="1:10" x14ac:dyDescent="0.35">
      <c r="A119" s="18" t="str">
        <f>+[5]CubeValue!B125</f>
        <v>Atvinnufyrirtæki / Non-financial companies</v>
      </c>
      <c r="B119" s="15">
        <v>0</v>
      </c>
      <c r="C119" s="15">
        <v>0</v>
      </c>
      <c r="D119" s="15">
        <v>0</v>
      </c>
      <c r="E119" s="16"/>
      <c r="F119" s="15">
        <v>0</v>
      </c>
      <c r="G119" s="15">
        <v>0</v>
      </c>
      <c r="H119" s="16"/>
      <c r="I119" s="15">
        <v>0</v>
      </c>
      <c r="J119" s="15">
        <v>0</v>
      </c>
    </row>
    <row r="120" spans="1:10" x14ac:dyDescent="0.35">
      <c r="A120" s="18" t="str">
        <f>+[5]CubeValue!B126</f>
        <v>Fjármálageiri / Financial companies</v>
      </c>
      <c r="B120" s="15" vm="313">
        <v>1580.744868</v>
      </c>
      <c r="C120" s="15" vm="313">
        <v>1580.744868</v>
      </c>
      <c r="D120" s="15" vm="2550">
        <v>1589.218001</v>
      </c>
      <c r="E120" s="16"/>
      <c r="F120" s="15">
        <v>65.655018999999982</v>
      </c>
      <c r="G120" s="15">
        <v>8.4731329999999616</v>
      </c>
      <c r="H120" s="16"/>
      <c r="I120" s="15">
        <v>167.87624399999999</v>
      </c>
      <c r="J120" s="15">
        <v>1420.9430069999999</v>
      </c>
    </row>
    <row r="121" spans="1:10" x14ac:dyDescent="0.35">
      <c r="A121" s="19" t="str">
        <f>+[5]CubeValue!B127</f>
        <v>Innlánsstofnanir / Deposit money banks</v>
      </c>
      <c r="B121" s="15" vm="314">
        <v>1580.744868</v>
      </c>
      <c r="C121" s="15" vm="314">
        <v>1580.744868</v>
      </c>
      <c r="D121" s="15" vm="2551">
        <v>1589.218001</v>
      </c>
      <c r="E121" s="16"/>
      <c r="F121" s="15">
        <v>65.655018999999982</v>
      </c>
      <c r="G121" s="15">
        <v>8.4731329999999616</v>
      </c>
      <c r="H121" s="16"/>
      <c r="I121" s="15">
        <v>167.87624399999999</v>
      </c>
      <c r="J121" s="15">
        <v>1420.9430069999999</v>
      </c>
    </row>
    <row r="122" spans="1:10" x14ac:dyDescent="0.35">
      <c r="A122" s="19" t="str">
        <f>+[5]CubeValue!B128</f>
        <v>Innlánsstofnanir í slitameðferð / Deposit money banks in winding-up proceedings</v>
      </c>
      <c r="B122" s="15">
        <v>0</v>
      </c>
      <c r="C122" s="15">
        <v>0</v>
      </c>
      <c r="D122" s="15">
        <v>0</v>
      </c>
      <c r="E122" s="16"/>
      <c r="F122" s="15">
        <v>0</v>
      </c>
      <c r="G122" s="15">
        <v>0</v>
      </c>
      <c r="H122" s="16"/>
      <c r="I122" s="15">
        <v>0</v>
      </c>
      <c r="J122" s="15">
        <v>0</v>
      </c>
    </row>
    <row r="123" spans="1:10" x14ac:dyDescent="0.35">
      <c r="A123" s="19" t="str">
        <f>+[5]CubeValue!B129</f>
        <v>Peningamarkaðssjóðir / Money market funds (MMF)</v>
      </c>
      <c r="B123" s="15">
        <v>0</v>
      </c>
      <c r="C123" s="15">
        <v>0</v>
      </c>
      <c r="D123" s="15">
        <v>0</v>
      </c>
      <c r="E123" s="16"/>
      <c r="F123" s="15">
        <v>0</v>
      </c>
      <c r="G123" s="15">
        <v>0</v>
      </c>
      <c r="H123" s="16"/>
      <c r="I123" s="15">
        <v>0</v>
      </c>
      <c r="J123" s="15">
        <v>0</v>
      </c>
    </row>
    <row r="124" spans="1:10" x14ac:dyDescent="0.35">
      <c r="A124" s="19" t="str">
        <f>+[5]CubeValue!B130</f>
        <v>Aðrir verðbréfa- og fjárfestingarsjóðir / Other mutual and investment funds (other than MMF)</v>
      </c>
      <c r="B124" s="15">
        <v>0</v>
      </c>
      <c r="C124" s="15">
        <v>0</v>
      </c>
      <c r="D124" s="15">
        <v>0</v>
      </c>
      <c r="E124" s="16"/>
      <c r="F124" s="15">
        <v>0</v>
      </c>
      <c r="G124" s="15">
        <v>0</v>
      </c>
      <c r="H124" s="16"/>
      <c r="I124" s="15">
        <v>0</v>
      </c>
      <c r="J124" s="15">
        <v>0</v>
      </c>
    </row>
    <row r="125" spans="1:10" x14ac:dyDescent="0.35">
      <c r="A125" s="19" t="str">
        <f>+[5]CubeValue!B131</f>
        <v>Önnur fjármálafyrirtæki / Other financial intermediaries</v>
      </c>
      <c r="B125" s="15">
        <v>0</v>
      </c>
      <c r="C125" s="15">
        <v>0</v>
      </c>
      <c r="D125" s="15">
        <v>0</v>
      </c>
      <c r="E125" s="16"/>
      <c r="F125" s="15">
        <v>0</v>
      </c>
      <c r="G125" s="15">
        <v>0</v>
      </c>
      <c r="H125" s="16"/>
      <c r="I125" s="15">
        <v>0</v>
      </c>
      <c r="J125" s="15">
        <v>0</v>
      </c>
    </row>
    <row r="126" spans="1:10" x14ac:dyDescent="0.35">
      <c r="A126" s="19" t="str">
        <f>+[5]CubeValue!B132</f>
        <v>Önnur fjármálafyrirtæki í slitameðferð / Other financial intermediaries in winding-up proceedings</v>
      </c>
      <c r="B126" s="15">
        <v>0</v>
      </c>
      <c r="C126" s="15">
        <v>0</v>
      </c>
      <c r="D126" s="15">
        <v>0</v>
      </c>
      <c r="E126" s="16"/>
      <c r="F126" s="15">
        <v>0</v>
      </c>
      <c r="G126" s="15">
        <v>0</v>
      </c>
      <c r="H126" s="16"/>
      <c r="I126" s="15">
        <v>0</v>
      </c>
      <c r="J126" s="15">
        <v>0</v>
      </c>
    </row>
    <row r="127" spans="1:10" x14ac:dyDescent="0.35">
      <c r="A127" s="19" t="str">
        <f>+[5]CubeValue!B133</f>
        <v>Fjármálaleg hliðarstarfsemi / Financial auxiliaries</v>
      </c>
      <c r="B127" s="15">
        <v>0</v>
      </c>
      <c r="C127" s="15">
        <v>0</v>
      </c>
      <c r="D127" s="15">
        <v>0</v>
      </c>
      <c r="E127" s="16"/>
      <c r="F127" s="15">
        <v>0</v>
      </c>
      <c r="G127" s="15">
        <v>0</v>
      </c>
      <c r="H127" s="16"/>
      <c r="I127" s="15">
        <v>0</v>
      </c>
      <c r="J127" s="15">
        <v>0</v>
      </c>
    </row>
    <row r="128" spans="1:10" x14ac:dyDescent="0.35">
      <c r="A128" s="19" t="str">
        <f>+[5]CubeValue!B134</f>
        <v>Innbyrðis fjármálastarfsemi / Captive financial institutions and money lenders</v>
      </c>
      <c r="B128" s="15">
        <v>0</v>
      </c>
      <c r="C128" s="15">
        <v>0</v>
      </c>
      <c r="D128" s="15">
        <v>0</v>
      </c>
      <c r="E128" s="16"/>
      <c r="F128" s="15">
        <v>0</v>
      </c>
      <c r="G128" s="15">
        <v>0</v>
      </c>
      <c r="H128" s="16"/>
      <c r="I128" s="15">
        <v>0</v>
      </c>
      <c r="J128" s="15">
        <v>0</v>
      </c>
    </row>
    <row r="129" spans="1:10" x14ac:dyDescent="0.35">
      <c r="A129" s="19" t="str">
        <f>+[5]CubeValue!B135</f>
        <v>Vátryggingarfélög / Insurance companies</v>
      </c>
      <c r="B129" s="15">
        <v>0</v>
      </c>
      <c r="C129" s="15">
        <v>0</v>
      </c>
      <c r="D129" s="15">
        <v>0</v>
      </c>
      <c r="E129" s="16"/>
      <c r="F129" s="15">
        <v>0</v>
      </c>
      <c r="G129" s="15">
        <v>0</v>
      </c>
      <c r="H129" s="16"/>
      <c r="I129" s="15">
        <v>0</v>
      </c>
      <c r="J129" s="15">
        <v>0</v>
      </c>
    </row>
    <row r="130" spans="1:10" x14ac:dyDescent="0.35">
      <c r="A130" s="19" t="str">
        <f>+[5]CubeValue!B136</f>
        <v>Lífeyrissjóðir / Pension funds</v>
      </c>
      <c r="B130" s="15">
        <v>0</v>
      </c>
      <c r="C130" s="15">
        <v>0</v>
      </c>
      <c r="D130" s="15">
        <v>0</v>
      </c>
      <c r="E130" s="16"/>
      <c r="F130" s="15">
        <v>0</v>
      </c>
      <c r="G130" s="15">
        <v>0</v>
      </c>
      <c r="H130" s="16"/>
      <c r="I130" s="15">
        <v>0</v>
      </c>
      <c r="J130" s="15">
        <v>0</v>
      </c>
    </row>
    <row r="131" spans="1:10" x14ac:dyDescent="0.35">
      <c r="A131" s="18" t="str">
        <f>+[5]CubeValue!B137</f>
        <v>Hið opinbera / General government</v>
      </c>
      <c r="B131" s="15">
        <v>0</v>
      </c>
      <c r="C131" s="15">
        <v>0</v>
      </c>
      <c r="D131" s="15">
        <v>0</v>
      </c>
      <c r="E131" s="16"/>
      <c r="F131" s="15">
        <v>0</v>
      </c>
      <c r="G131" s="15">
        <v>0</v>
      </c>
      <c r="H131" s="16"/>
      <c r="I131" s="15">
        <v>0</v>
      </c>
      <c r="J131" s="15">
        <v>0</v>
      </c>
    </row>
    <row r="132" spans="1:10" x14ac:dyDescent="0.35">
      <c r="A132" s="19" t="str">
        <f>+[5]CubeValue!B138</f>
        <v>Ríkissjóður / Treasury and govt. Institutions</v>
      </c>
      <c r="B132" s="15">
        <v>0</v>
      </c>
      <c r="C132" s="15">
        <v>0</v>
      </c>
      <c r="D132" s="15">
        <v>0</v>
      </c>
      <c r="E132" s="16"/>
      <c r="F132" s="15">
        <v>0</v>
      </c>
      <c r="G132" s="15">
        <v>0</v>
      </c>
      <c r="H132" s="16"/>
      <c r="I132" s="15">
        <v>0</v>
      </c>
      <c r="J132" s="15">
        <v>0</v>
      </c>
    </row>
    <row r="133" spans="1:10" x14ac:dyDescent="0.35">
      <c r="A133" s="19" t="str">
        <f>+[5]CubeValue!B139</f>
        <v>Sveitarfélög / Municipalities</v>
      </c>
      <c r="B133" s="15">
        <v>0</v>
      </c>
      <c r="C133" s="15">
        <v>0</v>
      </c>
      <c r="D133" s="15">
        <v>0</v>
      </c>
      <c r="E133" s="16"/>
      <c r="F133" s="15">
        <v>0</v>
      </c>
      <c r="G133" s="15">
        <v>0</v>
      </c>
      <c r="H133" s="16"/>
      <c r="I133" s="15">
        <v>0</v>
      </c>
      <c r="J133" s="15">
        <v>0</v>
      </c>
    </row>
    <row r="134" spans="1:10" x14ac:dyDescent="0.35">
      <c r="A134" s="18" t="str">
        <f>+[5]CubeValue!B140</f>
        <v>Heimili / Households</v>
      </c>
      <c r="B134" s="15">
        <v>0</v>
      </c>
      <c r="C134" s="15">
        <v>0</v>
      </c>
      <c r="D134" s="15">
        <v>0</v>
      </c>
      <c r="E134" s="16"/>
      <c r="F134" s="15">
        <v>0</v>
      </c>
      <c r="G134" s="15">
        <v>0</v>
      </c>
      <c r="H134" s="16"/>
      <c r="I134" s="15">
        <v>0</v>
      </c>
      <c r="J134" s="15">
        <v>0</v>
      </c>
    </row>
    <row r="135" spans="1:10" x14ac:dyDescent="0.35">
      <c r="A135" s="18" t="str">
        <f>+[5]CubeValue!B141</f>
        <v>Félagasamtök sem þjóna heimilum / Non-profit institutions serving households (NPISH)</v>
      </c>
      <c r="B135" s="15">
        <v>0</v>
      </c>
      <c r="C135" s="15">
        <v>0</v>
      </c>
      <c r="D135" s="15">
        <v>0</v>
      </c>
      <c r="E135" s="16"/>
      <c r="F135" s="15">
        <v>0</v>
      </c>
      <c r="G135" s="15">
        <v>0</v>
      </c>
      <c r="H135" s="16"/>
      <c r="I135" s="15">
        <v>0</v>
      </c>
      <c r="J135" s="15">
        <v>0</v>
      </c>
    </row>
    <row r="136" spans="1:10" x14ac:dyDescent="0.35">
      <c r="A136" s="20" t="str">
        <f>+[5]CubeValue!B142</f>
        <v>Erlendir aðilar / Non-residents</v>
      </c>
      <c r="B136" s="15" vm="315">
        <v>0</v>
      </c>
      <c r="C136" s="15" vm="315">
        <v>0</v>
      </c>
      <c r="D136" s="15" vm="2552">
        <v>0</v>
      </c>
      <c r="E136" s="16"/>
      <c r="F136" s="15">
        <v>0</v>
      </c>
      <c r="G136" s="15">
        <v>0</v>
      </c>
      <c r="H136" s="16"/>
      <c r="I136" s="15">
        <v>0</v>
      </c>
      <c r="J136" s="15">
        <v>0</v>
      </c>
    </row>
    <row r="137" spans="1:10" x14ac:dyDescent="0.35">
      <c r="A137" s="12" t="str">
        <f>+[5]CubeValue!B143</f>
        <v>Framvirkir samningar / Forward contracts</v>
      </c>
      <c r="B137" s="29" vm="316">
        <v>12.69318</v>
      </c>
      <c r="C137" s="29" vm="316">
        <v>12.69318</v>
      </c>
      <c r="D137" s="29" vm="2553">
        <v>3.73</v>
      </c>
      <c r="E137" s="30"/>
      <c r="F137" s="29">
        <v>-15.391317999999998</v>
      </c>
      <c r="G137" s="29">
        <v>-8.9631799999999995</v>
      </c>
      <c r="H137" s="30"/>
      <c r="I137" s="29">
        <v>-18.384759999999996</v>
      </c>
      <c r="J137" s="29">
        <v>-3.0917700000000008</v>
      </c>
    </row>
    <row r="138" spans="1:10" x14ac:dyDescent="0.35">
      <c r="A138" s="20" t="str">
        <f>+[5]CubeValue!B144</f>
        <v>Innlendir aðilar /Residents</v>
      </c>
      <c r="B138" s="15" vm="317">
        <v>12.69318</v>
      </c>
      <c r="C138" s="15" vm="317">
        <v>12.69318</v>
      </c>
      <c r="D138" s="15" vm="2554">
        <v>3.73</v>
      </c>
      <c r="E138" s="16"/>
      <c r="F138" s="15">
        <v>-15.391317999999998</v>
      </c>
      <c r="G138" s="15">
        <v>-8.9631799999999995</v>
      </c>
      <c r="H138" s="16"/>
      <c r="I138" s="15">
        <v>-18.384759999999996</v>
      </c>
      <c r="J138" s="15">
        <v>-3.0917700000000008</v>
      </c>
    </row>
    <row r="139" spans="1:10" x14ac:dyDescent="0.35">
      <c r="A139" s="18" t="str">
        <f>+[5]CubeValue!B145</f>
        <v>Atvinnufyrirtæki / Non-financial companies</v>
      </c>
      <c r="B139" s="15">
        <v>0</v>
      </c>
      <c r="C139" s="15">
        <v>0</v>
      </c>
      <c r="D139" s="15">
        <v>0</v>
      </c>
      <c r="E139" s="16"/>
      <c r="F139" s="15">
        <v>0</v>
      </c>
      <c r="G139" s="15">
        <v>0</v>
      </c>
      <c r="H139" s="16"/>
      <c r="I139" s="15">
        <v>-1.145</v>
      </c>
      <c r="J139" s="15">
        <v>0</v>
      </c>
    </row>
    <row r="140" spans="1:10" x14ac:dyDescent="0.35">
      <c r="A140" s="18" t="str">
        <f>+[5]CubeValue!B146</f>
        <v>Fjármálageiri / Financial companies</v>
      </c>
      <c r="B140" s="15" vm="318">
        <v>12.69318</v>
      </c>
      <c r="C140" s="15" vm="318">
        <v>12.69318</v>
      </c>
      <c r="D140" s="15" vm="2555">
        <v>3.73</v>
      </c>
      <c r="E140" s="16"/>
      <c r="F140" s="15">
        <v>-15.391317999999998</v>
      </c>
      <c r="G140" s="15">
        <v>-8.9631799999999995</v>
      </c>
      <c r="H140" s="16"/>
      <c r="I140" s="15">
        <v>-17.239759999999997</v>
      </c>
      <c r="J140" s="15">
        <v>-3.0917700000000008</v>
      </c>
    </row>
    <row r="141" spans="1:10" x14ac:dyDescent="0.35">
      <c r="A141" s="19" t="str">
        <f>+[5]CubeValue!B147</f>
        <v>Innlánsstofnanir / Deposit money banks</v>
      </c>
      <c r="B141" s="15" vm="319">
        <v>12.69318</v>
      </c>
      <c r="C141" s="15" vm="319">
        <v>12.69318</v>
      </c>
      <c r="D141" s="15" vm="2556">
        <v>3.73</v>
      </c>
      <c r="E141" s="16"/>
      <c r="F141" s="15">
        <v>-15.391317999999998</v>
      </c>
      <c r="G141" s="15">
        <v>-8.9631799999999995</v>
      </c>
      <c r="H141" s="16"/>
      <c r="I141" s="15">
        <v>-17.239759999999997</v>
      </c>
      <c r="J141" s="15">
        <v>-3.0917700000000008</v>
      </c>
    </row>
    <row r="142" spans="1:10" x14ac:dyDescent="0.35">
      <c r="A142" s="19" t="str">
        <f>+[5]CubeValue!B148</f>
        <v>Innlánsstofnanir í slitameðferð / Deposit money banks in winding-up proceedings</v>
      </c>
      <c r="B142" s="15">
        <v>0</v>
      </c>
      <c r="C142" s="15">
        <v>0</v>
      </c>
      <c r="D142" s="15">
        <v>0</v>
      </c>
      <c r="E142" s="16"/>
      <c r="F142" s="15">
        <v>0</v>
      </c>
      <c r="G142" s="15">
        <v>0</v>
      </c>
      <c r="H142" s="16"/>
      <c r="I142" s="15">
        <v>0</v>
      </c>
      <c r="J142" s="15">
        <v>0</v>
      </c>
    </row>
    <row r="143" spans="1:10" x14ac:dyDescent="0.35">
      <c r="A143" s="19" t="str">
        <f>+[5]CubeValue!B149</f>
        <v>Peningamarkaðssjóðir / Money market funds (MMF)</v>
      </c>
      <c r="B143" s="15">
        <v>0</v>
      </c>
      <c r="C143" s="15">
        <v>0</v>
      </c>
      <c r="D143" s="15">
        <v>0</v>
      </c>
      <c r="E143" s="16"/>
      <c r="F143" s="15">
        <v>0</v>
      </c>
      <c r="G143" s="15">
        <v>0</v>
      </c>
      <c r="H143" s="16"/>
      <c r="I143" s="15">
        <v>0</v>
      </c>
      <c r="J143" s="15">
        <v>0</v>
      </c>
    </row>
    <row r="144" spans="1:10" x14ac:dyDescent="0.35">
      <c r="A144" s="19" t="str">
        <f>+[5]CubeValue!B150</f>
        <v>Aðrir verðbréfa- og fjárfestingarsjóðir / Other mutual and investment funds (other than MMF)</v>
      </c>
      <c r="B144" s="15">
        <v>0</v>
      </c>
      <c r="C144" s="15">
        <v>0</v>
      </c>
      <c r="D144" s="15">
        <v>0</v>
      </c>
      <c r="E144" s="16"/>
      <c r="F144" s="15">
        <v>0</v>
      </c>
      <c r="G144" s="15">
        <v>0</v>
      </c>
      <c r="H144" s="16"/>
      <c r="I144" s="15">
        <v>0</v>
      </c>
      <c r="J144" s="15">
        <v>0</v>
      </c>
    </row>
    <row r="145" spans="1:10" x14ac:dyDescent="0.35">
      <c r="A145" s="19" t="str">
        <f>+[5]CubeValue!B151</f>
        <v>Önnur fjármálafyrirtæki / Other financial intermediaries</v>
      </c>
      <c r="B145" s="15">
        <v>0</v>
      </c>
      <c r="C145" s="15">
        <v>0</v>
      </c>
      <c r="D145" s="15">
        <v>0</v>
      </c>
      <c r="E145" s="16"/>
      <c r="F145" s="15">
        <v>0</v>
      </c>
      <c r="G145" s="15">
        <v>0</v>
      </c>
      <c r="H145" s="16"/>
      <c r="I145" s="15">
        <v>0</v>
      </c>
      <c r="J145" s="15">
        <v>0</v>
      </c>
    </row>
    <row r="146" spans="1:10" x14ac:dyDescent="0.35">
      <c r="A146" s="19" t="str">
        <f>+[5]CubeValue!B152</f>
        <v>Önnur fjármálafyrirtæki í slitameðferð / Other financial intermediaries in winding-up proceedings</v>
      </c>
      <c r="B146" s="15">
        <v>0</v>
      </c>
      <c r="C146" s="15">
        <v>0</v>
      </c>
      <c r="D146" s="15">
        <v>0</v>
      </c>
      <c r="E146" s="16"/>
      <c r="F146" s="15">
        <v>0</v>
      </c>
      <c r="G146" s="15">
        <v>0</v>
      </c>
      <c r="H146" s="16"/>
      <c r="I146" s="15">
        <v>0</v>
      </c>
      <c r="J146" s="15">
        <v>0</v>
      </c>
    </row>
    <row r="147" spans="1:10" x14ac:dyDescent="0.35">
      <c r="A147" s="19" t="str">
        <f>+[5]CubeValue!B153</f>
        <v>Fjármálaleg hliðarstarfsemi / Financial auxiliaries</v>
      </c>
      <c r="B147" s="15">
        <v>0</v>
      </c>
      <c r="C147" s="15">
        <v>0</v>
      </c>
      <c r="D147" s="15">
        <v>0</v>
      </c>
      <c r="E147" s="16"/>
      <c r="F147" s="15">
        <v>0</v>
      </c>
      <c r="G147" s="15">
        <v>0</v>
      </c>
      <c r="H147" s="16"/>
      <c r="I147" s="15">
        <v>0</v>
      </c>
      <c r="J147" s="15">
        <v>0</v>
      </c>
    </row>
    <row r="148" spans="1:10" x14ac:dyDescent="0.35">
      <c r="A148" s="19" t="str">
        <f>+[5]CubeValue!B154</f>
        <v>Innbyrðis fjármálastarfsemi / Captive financial institutions and money lenders</v>
      </c>
      <c r="B148" s="15">
        <v>0</v>
      </c>
      <c r="C148" s="15">
        <v>0</v>
      </c>
      <c r="D148" s="15">
        <v>0</v>
      </c>
      <c r="E148" s="16"/>
      <c r="F148" s="15">
        <v>0</v>
      </c>
      <c r="G148" s="15">
        <v>0</v>
      </c>
      <c r="H148" s="16"/>
      <c r="I148" s="15">
        <v>0</v>
      </c>
      <c r="J148" s="15">
        <v>0</v>
      </c>
    </row>
    <row r="149" spans="1:10" x14ac:dyDescent="0.35">
      <c r="A149" s="19" t="str">
        <f>+[5]CubeValue!B155</f>
        <v>Vátryggingarfélög / Insurance companies</v>
      </c>
      <c r="B149" s="15">
        <v>0</v>
      </c>
      <c r="C149" s="15">
        <v>0</v>
      </c>
      <c r="D149" s="15">
        <v>0</v>
      </c>
      <c r="E149" s="16"/>
      <c r="F149" s="15">
        <v>0</v>
      </c>
      <c r="G149" s="15">
        <v>0</v>
      </c>
      <c r="H149" s="16"/>
      <c r="I149" s="15">
        <v>0</v>
      </c>
      <c r="J149" s="15">
        <v>0</v>
      </c>
    </row>
    <row r="150" spans="1:10" x14ac:dyDescent="0.35">
      <c r="A150" s="19" t="str">
        <f>+[5]CubeValue!B156</f>
        <v>Lífeyrissjóðir / Pension funds</v>
      </c>
      <c r="B150" s="15">
        <v>0</v>
      </c>
      <c r="C150" s="15">
        <v>0</v>
      </c>
      <c r="D150" s="15">
        <v>0</v>
      </c>
      <c r="E150" s="16"/>
      <c r="F150" s="15">
        <v>0</v>
      </c>
      <c r="G150" s="15">
        <v>0</v>
      </c>
      <c r="H150" s="16"/>
      <c r="I150" s="15">
        <v>0</v>
      </c>
      <c r="J150" s="15">
        <v>0</v>
      </c>
    </row>
    <row r="151" spans="1:10" x14ac:dyDescent="0.35">
      <c r="A151" s="18" t="str">
        <f>+[5]CubeValue!B157</f>
        <v>Hið opinbera / General government</v>
      </c>
      <c r="B151" s="15">
        <v>0</v>
      </c>
      <c r="C151" s="15">
        <v>0</v>
      </c>
      <c r="D151" s="15">
        <v>0</v>
      </c>
      <c r="E151" s="16"/>
      <c r="F151" s="15">
        <v>0</v>
      </c>
      <c r="G151" s="15">
        <v>0</v>
      </c>
      <c r="H151" s="16"/>
      <c r="I151" s="15">
        <v>0</v>
      </c>
      <c r="J151" s="15">
        <v>0</v>
      </c>
    </row>
    <row r="152" spans="1:10" x14ac:dyDescent="0.35">
      <c r="A152" s="19" t="str">
        <f>+[5]CubeValue!B158</f>
        <v>Ríkissjóður / Treasury and govt. Institutions</v>
      </c>
      <c r="B152" s="15">
        <v>0</v>
      </c>
      <c r="C152" s="15">
        <v>0</v>
      </c>
      <c r="D152" s="15">
        <v>0</v>
      </c>
      <c r="E152" s="16"/>
      <c r="F152" s="15">
        <v>0</v>
      </c>
      <c r="G152" s="15">
        <v>0</v>
      </c>
      <c r="H152" s="16"/>
      <c r="I152" s="15">
        <v>0</v>
      </c>
      <c r="J152" s="15">
        <v>0</v>
      </c>
    </row>
    <row r="153" spans="1:10" x14ac:dyDescent="0.35">
      <c r="A153" s="19" t="str">
        <f>+[5]CubeValue!B159</f>
        <v>Sveitarfélög / Municipalities</v>
      </c>
      <c r="B153" s="15">
        <v>0</v>
      </c>
      <c r="C153" s="15">
        <v>0</v>
      </c>
      <c r="D153" s="15">
        <v>0</v>
      </c>
      <c r="E153" s="16"/>
      <c r="F153" s="15">
        <v>0</v>
      </c>
      <c r="G153" s="15">
        <v>0</v>
      </c>
      <c r="H153" s="16"/>
      <c r="I153" s="15">
        <v>0</v>
      </c>
      <c r="J153" s="15">
        <v>0</v>
      </c>
    </row>
    <row r="154" spans="1:10" x14ac:dyDescent="0.35">
      <c r="A154" s="18" t="str">
        <f>+[5]CubeValue!B160</f>
        <v>Heimili / Households</v>
      </c>
      <c r="B154" s="15">
        <v>0</v>
      </c>
      <c r="C154" s="15">
        <v>0</v>
      </c>
      <c r="D154" s="15">
        <v>0</v>
      </c>
      <c r="E154" s="16"/>
      <c r="F154" s="15">
        <v>0</v>
      </c>
      <c r="G154" s="15">
        <v>0</v>
      </c>
      <c r="H154" s="16"/>
      <c r="I154" s="15">
        <v>0</v>
      </c>
      <c r="J154" s="15">
        <v>0</v>
      </c>
    </row>
    <row r="155" spans="1:10" x14ac:dyDescent="0.35">
      <c r="A155" s="18" t="str">
        <f>+[5]CubeValue!B161</f>
        <v>Félagasamtök sem þjóna heimilum / Non-profit institutions serving households (NPISH)</v>
      </c>
      <c r="B155" s="15">
        <v>0</v>
      </c>
      <c r="C155" s="15">
        <v>0</v>
      </c>
      <c r="D155" s="15">
        <v>0</v>
      </c>
      <c r="E155" s="16"/>
      <c r="F155" s="15">
        <v>0</v>
      </c>
      <c r="G155" s="15">
        <v>0</v>
      </c>
      <c r="H155" s="16"/>
      <c r="I155" s="15">
        <v>0</v>
      </c>
      <c r="J155" s="15">
        <v>0</v>
      </c>
    </row>
    <row r="156" spans="1:10" x14ac:dyDescent="0.35">
      <c r="A156" s="20" t="str">
        <f>+[5]CubeValue!B162</f>
        <v>Erlendir aðilar / Non-residents</v>
      </c>
      <c r="B156" s="15">
        <v>0</v>
      </c>
      <c r="C156" s="15">
        <v>0</v>
      </c>
      <c r="D156" s="15">
        <v>0</v>
      </c>
      <c r="E156" s="16"/>
      <c r="F156" s="15">
        <v>0</v>
      </c>
      <c r="G156" s="15">
        <v>0</v>
      </c>
      <c r="H156" s="16"/>
      <c r="I156" s="15">
        <v>0</v>
      </c>
      <c r="J156" s="15">
        <v>0</v>
      </c>
    </row>
    <row r="157" spans="1:10" x14ac:dyDescent="0.35">
      <c r="A157" s="12" t="str">
        <f>+[5]CubeValue!B163</f>
        <v>Skiptasamningar / Swap contracts</v>
      </c>
      <c r="B157" s="29" vm="320">
        <v>3.8200999999999999E-2</v>
      </c>
      <c r="C157" s="29" vm="320">
        <v>3.8200999999999999E-2</v>
      </c>
      <c r="D157" s="29" vm="2557">
        <v>3.7533829999999999</v>
      </c>
      <c r="E157" s="30"/>
      <c r="F157" s="29">
        <v>106.58588</v>
      </c>
      <c r="G157" s="29">
        <v>3.715182</v>
      </c>
      <c r="H157" s="30"/>
      <c r="I157" s="29">
        <v>136.29610700000001</v>
      </c>
      <c r="J157" s="29">
        <v>-166.74012099999999</v>
      </c>
    </row>
    <row r="158" spans="1:10" x14ac:dyDescent="0.35">
      <c r="A158" s="20" t="str">
        <f>+[5]CubeValue!B164</f>
        <v>Innlendir aðilar /Residents</v>
      </c>
      <c r="B158" s="15" vm="321">
        <v>3.8200999999999999E-2</v>
      </c>
      <c r="C158" s="15" vm="321">
        <v>3.8200999999999999E-2</v>
      </c>
      <c r="D158" s="15" vm="2558">
        <v>3.7533829999999999</v>
      </c>
      <c r="E158" s="16"/>
      <c r="F158" s="15">
        <v>106.58588</v>
      </c>
      <c r="G158" s="15">
        <v>3.715182</v>
      </c>
      <c r="H158" s="16"/>
      <c r="I158" s="15">
        <v>136.29610700000001</v>
      </c>
      <c r="J158" s="15">
        <v>-166.74012099999999</v>
      </c>
    </row>
    <row r="159" spans="1:10" x14ac:dyDescent="0.35">
      <c r="A159" s="18" t="str">
        <f>+[5]CubeValue!B165</f>
        <v>Atvinnufyrirtæki / Non-financial companies</v>
      </c>
      <c r="B159" s="15">
        <v>0</v>
      </c>
      <c r="C159" s="15">
        <v>0</v>
      </c>
      <c r="D159" s="15">
        <v>0</v>
      </c>
      <c r="E159" s="16"/>
      <c r="F159" s="15">
        <v>0</v>
      </c>
      <c r="G159" s="15">
        <v>0</v>
      </c>
      <c r="H159" s="16"/>
      <c r="I159" s="15">
        <v>0</v>
      </c>
      <c r="J159" s="15">
        <v>0</v>
      </c>
    </row>
    <row r="160" spans="1:10" x14ac:dyDescent="0.35">
      <c r="A160" s="18" t="str">
        <f>+[5]CubeValue!B166</f>
        <v>Fjármálageiri / Financial companies</v>
      </c>
      <c r="B160" s="15" vm="322">
        <v>3.8200999999999999E-2</v>
      </c>
      <c r="C160" s="15" vm="322">
        <v>3.8200999999999999E-2</v>
      </c>
      <c r="D160" s="15" vm="2559">
        <v>3.7533829999999999</v>
      </c>
      <c r="E160" s="16"/>
      <c r="F160" s="15">
        <v>106.58588</v>
      </c>
      <c r="G160" s="15">
        <v>3.715182</v>
      </c>
      <c r="H160" s="16"/>
      <c r="I160" s="15">
        <v>136.29610700000001</v>
      </c>
      <c r="J160" s="15">
        <v>-166.74012099999999</v>
      </c>
    </row>
    <row r="161" spans="1:10" x14ac:dyDescent="0.35">
      <c r="A161" s="19" t="str">
        <f>+[5]CubeValue!B167</f>
        <v>Innlánsstofnanir / Deposit money banks</v>
      </c>
      <c r="B161" s="15" vm="323">
        <v>3.8200999999999999E-2</v>
      </c>
      <c r="C161" s="15" vm="323">
        <v>3.8200999999999999E-2</v>
      </c>
      <c r="D161" s="15" vm="2560">
        <v>3.7533829999999999</v>
      </c>
      <c r="E161" s="16"/>
      <c r="F161" s="15">
        <v>106.58588</v>
      </c>
      <c r="G161" s="15">
        <v>3.715182</v>
      </c>
      <c r="H161" s="16"/>
      <c r="I161" s="15">
        <v>136.29610700000001</v>
      </c>
      <c r="J161" s="15">
        <v>-166.74012099999999</v>
      </c>
    </row>
    <row r="162" spans="1:10" x14ac:dyDescent="0.35">
      <c r="A162" s="19" t="str">
        <f>+[5]CubeValue!B168</f>
        <v>Innlánsstofnanir í slitameðferð / Deposit money banks in winding-up proceedings</v>
      </c>
      <c r="B162" s="15">
        <v>0</v>
      </c>
      <c r="C162" s="15">
        <v>0</v>
      </c>
      <c r="D162" s="15">
        <v>0</v>
      </c>
      <c r="E162" s="16"/>
      <c r="F162" s="15">
        <v>0</v>
      </c>
      <c r="G162" s="15">
        <v>0</v>
      </c>
      <c r="H162" s="16"/>
      <c r="I162" s="15">
        <v>0</v>
      </c>
      <c r="J162" s="15">
        <v>0</v>
      </c>
    </row>
    <row r="163" spans="1:10" x14ac:dyDescent="0.35">
      <c r="A163" s="19" t="str">
        <f>+[5]CubeValue!B169</f>
        <v>Peningamarkaðssjóðir / Money market funds (MMF)</v>
      </c>
      <c r="B163" s="15">
        <v>0</v>
      </c>
      <c r="C163" s="15">
        <v>0</v>
      </c>
      <c r="D163" s="15">
        <v>0</v>
      </c>
      <c r="E163" s="16"/>
      <c r="F163" s="15">
        <v>0</v>
      </c>
      <c r="G163" s="15">
        <v>0</v>
      </c>
      <c r="H163" s="16"/>
      <c r="I163" s="15">
        <v>0</v>
      </c>
      <c r="J163" s="15">
        <v>0</v>
      </c>
    </row>
    <row r="164" spans="1:10" x14ac:dyDescent="0.35">
      <c r="A164" s="19" t="str">
        <f>+[5]CubeValue!B170</f>
        <v>Aðrir verðbréfa- og fjárfestingarsjóðir / Other mutual and investment funds (other than MMF)</v>
      </c>
      <c r="B164" s="15">
        <v>0</v>
      </c>
      <c r="C164" s="15">
        <v>0</v>
      </c>
      <c r="D164" s="15">
        <v>0</v>
      </c>
      <c r="E164" s="16"/>
      <c r="F164" s="15">
        <v>0</v>
      </c>
      <c r="G164" s="15">
        <v>0</v>
      </c>
      <c r="H164" s="16"/>
      <c r="I164" s="15">
        <v>0</v>
      </c>
      <c r="J164" s="15">
        <v>0</v>
      </c>
    </row>
    <row r="165" spans="1:10" x14ac:dyDescent="0.35">
      <c r="A165" s="19" t="str">
        <f>+[5]CubeValue!B171</f>
        <v>Önnur fjármálafyrirtæki / Other financial intermediaries</v>
      </c>
      <c r="B165" s="15">
        <v>0</v>
      </c>
      <c r="C165" s="15">
        <v>0</v>
      </c>
      <c r="D165" s="15">
        <v>0</v>
      </c>
      <c r="E165" s="16"/>
      <c r="F165" s="15">
        <v>0</v>
      </c>
      <c r="G165" s="15">
        <v>0</v>
      </c>
      <c r="H165" s="16"/>
      <c r="I165" s="15">
        <v>0</v>
      </c>
      <c r="J165" s="15">
        <v>0</v>
      </c>
    </row>
    <row r="166" spans="1:10" x14ac:dyDescent="0.35">
      <c r="A166" s="19" t="str">
        <f>+[5]CubeValue!B172</f>
        <v>Önnur fjármálafyrirtæki í slitameðferð / Other financial intermediaries in winding-up proceedings</v>
      </c>
      <c r="B166" s="15">
        <v>0</v>
      </c>
      <c r="C166" s="15">
        <v>0</v>
      </c>
      <c r="D166" s="15">
        <v>0</v>
      </c>
      <c r="E166" s="16"/>
      <c r="F166" s="15">
        <v>0</v>
      </c>
      <c r="G166" s="15">
        <v>0</v>
      </c>
      <c r="H166" s="16"/>
      <c r="I166" s="15">
        <v>0</v>
      </c>
      <c r="J166" s="15">
        <v>0</v>
      </c>
    </row>
    <row r="167" spans="1:10" x14ac:dyDescent="0.35">
      <c r="A167" s="19" t="str">
        <f>+[5]CubeValue!B173</f>
        <v>Fjármálaleg hliðarstarfsemi / Financial auxiliaries</v>
      </c>
      <c r="B167" s="15">
        <v>0</v>
      </c>
      <c r="C167" s="15">
        <v>0</v>
      </c>
      <c r="D167" s="15">
        <v>0</v>
      </c>
      <c r="E167" s="16"/>
      <c r="F167" s="15">
        <v>0</v>
      </c>
      <c r="G167" s="15">
        <v>0</v>
      </c>
      <c r="H167" s="16"/>
      <c r="I167" s="15">
        <v>0</v>
      </c>
      <c r="J167" s="15">
        <v>0</v>
      </c>
    </row>
    <row r="168" spans="1:10" x14ac:dyDescent="0.35">
      <c r="A168" s="19" t="str">
        <f>+[5]CubeValue!B174</f>
        <v>Innbyrðis fjármálastarfsemi / Captive financial institutions and money lenders</v>
      </c>
      <c r="B168" s="15">
        <v>0</v>
      </c>
      <c r="C168" s="15">
        <v>0</v>
      </c>
      <c r="D168" s="15">
        <v>0</v>
      </c>
      <c r="E168" s="16"/>
      <c r="F168" s="15">
        <v>0</v>
      </c>
      <c r="G168" s="15">
        <v>0</v>
      </c>
      <c r="H168" s="16"/>
      <c r="I168" s="15">
        <v>0</v>
      </c>
      <c r="J168" s="15">
        <v>0</v>
      </c>
    </row>
    <row r="169" spans="1:10" x14ac:dyDescent="0.35">
      <c r="A169" s="19" t="str">
        <f>+[5]CubeValue!B175</f>
        <v>Vátryggingarfélög / Insurance companies</v>
      </c>
      <c r="B169" s="15">
        <v>0</v>
      </c>
      <c r="C169" s="15">
        <v>0</v>
      </c>
      <c r="D169" s="15">
        <v>0</v>
      </c>
      <c r="E169" s="16"/>
      <c r="F169" s="15">
        <v>0</v>
      </c>
      <c r="G169" s="15">
        <v>0</v>
      </c>
      <c r="H169" s="16"/>
      <c r="I169" s="15">
        <v>0</v>
      </c>
      <c r="J169" s="15">
        <v>0</v>
      </c>
    </row>
    <row r="170" spans="1:10" x14ac:dyDescent="0.35">
      <c r="A170" s="19" t="str">
        <f>+[5]CubeValue!B176</f>
        <v>Lífeyrissjóðir / Pension funds</v>
      </c>
      <c r="B170" s="15">
        <v>0</v>
      </c>
      <c r="C170" s="15">
        <v>0</v>
      </c>
      <c r="D170" s="15">
        <v>0</v>
      </c>
      <c r="E170" s="16"/>
      <c r="F170" s="15">
        <v>0</v>
      </c>
      <c r="G170" s="15">
        <v>0</v>
      </c>
      <c r="H170" s="16"/>
      <c r="I170" s="15">
        <v>0</v>
      </c>
      <c r="J170" s="15">
        <v>0</v>
      </c>
    </row>
    <row r="171" spans="1:10" x14ac:dyDescent="0.35">
      <c r="A171" s="18" t="str">
        <f>+[5]CubeValue!B177</f>
        <v>Hið opinbera / General government</v>
      </c>
      <c r="B171" s="15">
        <v>0</v>
      </c>
      <c r="C171" s="15">
        <v>0</v>
      </c>
      <c r="D171" s="15">
        <v>0</v>
      </c>
      <c r="E171" s="16"/>
      <c r="F171" s="15">
        <v>0</v>
      </c>
      <c r="G171" s="15">
        <v>0</v>
      </c>
      <c r="H171" s="16"/>
      <c r="I171" s="15">
        <v>0</v>
      </c>
      <c r="J171" s="15">
        <v>0</v>
      </c>
    </row>
    <row r="172" spans="1:10" x14ac:dyDescent="0.35">
      <c r="A172" s="19" t="str">
        <f>+[5]CubeValue!B178</f>
        <v>Ríkissjóður / Treasury and govt. Institutions</v>
      </c>
      <c r="B172" s="15">
        <v>0</v>
      </c>
      <c r="C172" s="15">
        <v>0</v>
      </c>
      <c r="D172" s="15">
        <v>0</v>
      </c>
      <c r="E172" s="16"/>
      <c r="F172" s="15">
        <v>0</v>
      </c>
      <c r="G172" s="15">
        <v>0</v>
      </c>
      <c r="H172" s="16"/>
      <c r="I172" s="15">
        <v>0</v>
      </c>
      <c r="J172" s="15">
        <v>0</v>
      </c>
    </row>
    <row r="173" spans="1:10" x14ac:dyDescent="0.35">
      <c r="A173" s="19" t="str">
        <f>+[5]CubeValue!B179</f>
        <v>Sveitarfélög / Municipalities</v>
      </c>
      <c r="B173" s="15">
        <v>0</v>
      </c>
      <c r="C173" s="15">
        <v>0</v>
      </c>
      <c r="D173" s="15">
        <v>0</v>
      </c>
      <c r="E173" s="16"/>
      <c r="F173" s="15">
        <v>0</v>
      </c>
      <c r="G173" s="15">
        <v>0</v>
      </c>
      <c r="H173" s="16"/>
      <c r="I173" s="15">
        <v>0</v>
      </c>
      <c r="J173" s="15">
        <v>0</v>
      </c>
    </row>
    <row r="174" spans="1:10" x14ac:dyDescent="0.35">
      <c r="A174" s="18" t="str">
        <f>+[5]CubeValue!B180</f>
        <v>Heimili / Households</v>
      </c>
      <c r="B174" s="15">
        <v>0</v>
      </c>
      <c r="C174" s="15">
        <v>0</v>
      </c>
      <c r="D174" s="15">
        <v>0</v>
      </c>
      <c r="E174" s="16"/>
      <c r="F174" s="15">
        <v>0</v>
      </c>
      <c r="G174" s="15">
        <v>0</v>
      </c>
      <c r="H174" s="16"/>
      <c r="I174" s="15">
        <v>0</v>
      </c>
      <c r="J174" s="15">
        <v>0</v>
      </c>
    </row>
    <row r="175" spans="1:10" x14ac:dyDescent="0.35">
      <c r="A175" s="18" t="str">
        <f>+[5]CubeValue!B181</f>
        <v>Félagasamtök sem þjóna heimilum / Non-profit institutions serving households (NPISH)</v>
      </c>
      <c r="B175" s="15">
        <v>0</v>
      </c>
      <c r="C175" s="15">
        <v>0</v>
      </c>
      <c r="D175" s="15">
        <v>0</v>
      </c>
      <c r="E175" s="16"/>
      <c r="F175" s="15">
        <v>0</v>
      </c>
      <c r="G175" s="15">
        <v>0</v>
      </c>
      <c r="H175" s="16"/>
      <c r="I175" s="15">
        <v>0</v>
      </c>
      <c r="J175" s="15">
        <v>0</v>
      </c>
    </row>
    <row r="176" spans="1:10" x14ac:dyDescent="0.35">
      <c r="A176" s="20" t="str">
        <f>+[5]CubeValue!B182</f>
        <v>Erlendir aðilar / Non-residents</v>
      </c>
      <c r="B176" s="15">
        <v>0</v>
      </c>
      <c r="C176" s="15">
        <v>0</v>
      </c>
      <c r="D176" s="15">
        <v>0</v>
      </c>
      <c r="E176" s="16"/>
      <c r="F176" s="15">
        <v>0</v>
      </c>
      <c r="G176" s="15">
        <v>0</v>
      </c>
      <c r="H176" s="16"/>
      <c r="I176" s="15">
        <v>0</v>
      </c>
      <c r="J176" s="15">
        <v>0</v>
      </c>
    </row>
    <row r="177" spans="1:10" x14ac:dyDescent="0.35">
      <c r="A177" s="11" t="str">
        <f>+[5]CubeValue!B183</f>
        <v>Aðrar eignir / Other assets</v>
      </c>
      <c r="B177" s="29" vm="324">
        <v>634.41162199999997</v>
      </c>
      <c r="C177" s="29" vm="324">
        <v>634.41162199999997</v>
      </c>
      <c r="D177" s="29" vm="2561">
        <v>360.49513300000001</v>
      </c>
      <c r="E177" s="30"/>
      <c r="F177" s="29">
        <v>170.58029299999998</v>
      </c>
      <c r="G177" s="29">
        <v>-273.91648899999996</v>
      </c>
      <c r="H177" s="30"/>
      <c r="I177" s="29">
        <v>63.252047999999945</v>
      </c>
      <c r="J177" s="29">
        <v>77.609810000000039</v>
      </c>
    </row>
    <row r="178" spans="1:10" s="31" customFormat="1" x14ac:dyDescent="0.35">
      <c r="A178" s="22" t="str">
        <f>+[5]CubeValue!B184</f>
        <v>Viðskiptakröfur / Accounts receivable</v>
      </c>
      <c r="B178" s="29" vm="325">
        <v>629.573622</v>
      </c>
      <c r="C178" s="29" vm="325">
        <v>629.573622</v>
      </c>
      <c r="D178" s="29" vm="2562">
        <v>233.654133</v>
      </c>
      <c r="E178" s="30"/>
      <c r="F178" s="29">
        <v>178.124571</v>
      </c>
      <c r="G178" s="29">
        <v>-395.919489</v>
      </c>
      <c r="H178" s="30"/>
      <c r="I178" s="29">
        <v>114.32902200000001</v>
      </c>
      <c r="J178" s="29">
        <v>10.010531999999984</v>
      </c>
    </row>
    <row r="179" spans="1:10" x14ac:dyDescent="0.35">
      <c r="A179" s="22" t="str">
        <f>+[5]CubeValue!B185</f>
        <v>Aðrar eignir ót.a.st. / Other assets n.i.e.</v>
      </c>
      <c r="B179" s="29" vm="326">
        <v>4.8380000000000001</v>
      </c>
      <c r="C179" s="29" vm="326">
        <v>4.8380000000000001</v>
      </c>
      <c r="D179" s="29" vm="2563">
        <v>126.84099999999999</v>
      </c>
      <c r="E179" s="30"/>
      <c r="F179" s="29">
        <v>-7.5442779999999985</v>
      </c>
      <c r="G179" s="29">
        <v>122.003</v>
      </c>
      <c r="H179" s="30"/>
      <c r="I179" s="29">
        <v>-51.076974</v>
      </c>
      <c r="J179" s="29">
        <v>67.599277999999998</v>
      </c>
    </row>
    <row r="180" spans="1:10" x14ac:dyDescent="0.35">
      <c r="A180" s="19" t="str">
        <f>+[5]CubeValue!B186</f>
        <v>Aðrar innlendar eignir / Other domestic assets</v>
      </c>
      <c r="B180" s="15" vm="327">
        <v>4.8380000000000001</v>
      </c>
      <c r="C180" s="15" vm="327">
        <v>4.8380000000000001</v>
      </c>
      <c r="D180" s="15" vm="2564">
        <v>126.84099999999999</v>
      </c>
      <c r="E180" s="16"/>
      <c r="F180" s="15">
        <v>-7.5442779999999985</v>
      </c>
      <c r="G180" s="15">
        <v>122.003</v>
      </c>
      <c r="H180" s="16"/>
      <c r="I180" s="15">
        <v>-51.076974</v>
      </c>
      <c r="J180" s="15">
        <v>67.599277999999998</v>
      </c>
    </row>
    <row r="181" spans="1:10" x14ac:dyDescent="0.35">
      <c r="A181" s="19" t="str">
        <f>+[5]CubeValue!B187</f>
        <v>Aðrar erlendar eignir / Other foreign assets</v>
      </c>
      <c r="B181" s="15">
        <v>0</v>
      </c>
      <c r="C181" s="15">
        <v>0</v>
      </c>
      <c r="D181" s="15">
        <v>0</v>
      </c>
      <c r="E181" s="16"/>
      <c r="F181" s="15">
        <v>0</v>
      </c>
      <c r="G181" s="15">
        <v>0</v>
      </c>
      <c r="H181" s="16"/>
      <c r="I181" s="15">
        <v>0</v>
      </c>
      <c r="J181" s="15">
        <v>0</v>
      </c>
    </row>
    <row r="182" spans="1:10" x14ac:dyDescent="0.35">
      <c r="A182" s="9" t="str">
        <f>+[5]CubeValue!B188</f>
        <v>Fastafjármunir og óefnislegar eignir</v>
      </c>
      <c r="B182" s="29" vm="328">
        <v>0</v>
      </c>
      <c r="C182" s="29" vm="328">
        <v>0</v>
      </c>
      <c r="D182" s="29" vm="2565">
        <v>0</v>
      </c>
      <c r="E182" s="30"/>
      <c r="F182" s="29">
        <v>0</v>
      </c>
      <c r="G182" s="29">
        <v>0</v>
      </c>
      <c r="H182" s="30"/>
      <c r="I182" s="29">
        <v>0</v>
      </c>
      <c r="J182" s="29">
        <v>0</v>
      </c>
    </row>
    <row r="183" spans="1:10" x14ac:dyDescent="0.35">
      <c r="A183" s="19"/>
      <c r="B183" s="15"/>
      <c r="C183" s="15"/>
      <c r="D183" s="15"/>
      <c r="E183" s="16"/>
      <c r="F183" s="15"/>
      <c r="G183" s="15"/>
      <c r="H183" s="16"/>
      <c r="I183" s="15"/>
      <c r="J183" s="15"/>
    </row>
    <row r="184" spans="1:10" x14ac:dyDescent="0.35">
      <c r="A184" s="9" t="str">
        <f>+[5]CubeValue!B191</f>
        <v>Skuldir / Liabilities</v>
      </c>
      <c r="B184" s="29" vm="329">
        <v>74760.541431289981</v>
      </c>
      <c r="C184" s="29" vm="329">
        <v>74760.541431289981</v>
      </c>
      <c r="D184" s="29" vm="2566">
        <v>79080.904047000004</v>
      </c>
      <c r="E184" s="30"/>
      <c r="F184" s="29">
        <v>7239.38685789999</v>
      </c>
      <c r="G184" s="29">
        <v>4320.3626157100225</v>
      </c>
      <c r="H184" s="30"/>
      <c r="I184" s="29">
        <v>-3410.6249599999719</v>
      </c>
      <c r="J184" s="29">
        <v>11032.888216000007</v>
      </c>
    </row>
    <row r="185" spans="1:10" x14ac:dyDescent="0.35">
      <c r="A185" s="11" t="str">
        <f>+[5]CubeValue!B192</f>
        <v>Markaðsskuldabréf og víxlar</v>
      </c>
      <c r="B185" s="29" vm="330">
        <v>4478.0439999999999</v>
      </c>
      <c r="C185" s="29" vm="330">
        <v>4478.0439999999999</v>
      </c>
      <c r="D185" s="29" vm="2567">
        <v>4546.8159999999998</v>
      </c>
      <c r="E185" s="30"/>
      <c r="F185" s="29">
        <v>0</v>
      </c>
      <c r="G185" s="29">
        <v>68.771999999999935</v>
      </c>
      <c r="H185" s="30"/>
      <c r="I185" s="29">
        <v>0</v>
      </c>
      <c r="J185" s="29">
        <v>4546.8159999999998</v>
      </c>
    </row>
    <row r="186" spans="1:10" x14ac:dyDescent="0.35">
      <c r="A186" s="12" t="str">
        <f>+[5]CubeValue!B193</f>
        <v>Verðbréfaútgáfa</v>
      </c>
      <c r="B186" s="29" vm="331">
        <v>4478.0439999999999</v>
      </c>
      <c r="C186" s="29" vm="331">
        <v>4478.0439999999999</v>
      </c>
      <c r="D186" s="29" vm="2568">
        <v>4546.8159999999998</v>
      </c>
      <c r="E186" s="30"/>
      <c r="F186" s="29">
        <v>0</v>
      </c>
      <c r="G186" s="29">
        <v>68.771999999999935</v>
      </c>
      <c r="H186" s="30"/>
      <c r="I186" s="29">
        <v>0</v>
      </c>
      <c r="J186" s="29">
        <v>4546.8159999999998</v>
      </c>
    </row>
    <row r="187" spans="1:10" x14ac:dyDescent="0.35">
      <c r="A187" s="23" t="str">
        <f>+[5]CubeValue!B194</f>
        <v>Verðbréfaútgáfa, óverðtryggð</v>
      </c>
      <c r="B187" s="15" vm="332">
        <v>4478.0439999999999</v>
      </c>
      <c r="C187" s="15" vm="332">
        <v>4478.0439999999999</v>
      </c>
      <c r="D187" s="15" vm="2569">
        <v>4546.8159999999998</v>
      </c>
      <c r="E187" s="16"/>
      <c r="F187" s="15">
        <v>0</v>
      </c>
      <c r="G187" s="15">
        <v>68.771999999999935</v>
      </c>
      <c r="H187" s="16"/>
      <c r="I187" s="15">
        <v>0</v>
      </c>
      <c r="J187" s="15">
        <v>4546.8159999999998</v>
      </c>
    </row>
    <row r="188" spans="1:10" x14ac:dyDescent="0.35">
      <c r="A188" s="24" t="str">
        <f>+[5]CubeValue!B195</f>
        <v>Innlend verðbréfaútgáfa / Domestic securities issue</v>
      </c>
      <c r="B188" s="15" vm="333">
        <v>4478.0439999999999</v>
      </c>
      <c r="C188" s="15" vm="333">
        <v>4478.0439999999999</v>
      </c>
      <c r="D188" s="15" vm="2570">
        <v>4546.8159999999998</v>
      </c>
      <c r="E188" s="16"/>
      <c r="F188" s="15">
        <v>0</v>
      </c>
      <c r="G188" s="15">
        <v>68.771999999999935</v>
      </c>
      <c r="H188" s="16"/>
      <c r="I188" s="15">
        <v>0</v>
      </c>
      <c r="J188" s="15">
        <v>4546.8159999999998</v>
      </c>
    </row>
    <row r="189" spans="1:10" x14ac:dyDescent="0.35">
      <c r="A189" s="24" t="str">
        <f>+[5]CubeValue!B196</f>
        <v>Erlend verðbréfaútgáfa / Foreign securities issue</v>
      </c>
      <c r="B189" s="15">
        <v>0</v>
      </c>
      <c r="C189" s="15">
        <v>0</v>
      </c>
      <c r="D189" s="15">
        <v>0</v>
      </c>
      <c r="E189" s="16"/>
      <c r="F189" s="15">
        <v>0</v>
      </c>
      <c r="G189" s="15">
        <v>0</v>
      </c>
      <c r="H189" s="16"/>
      <c r="I189" s="15">
        <v>0</v>
      </c>
      <c r="J189" s="15">
        <v>0</v>
      </c>
    </row>
    <row r="190" spans="1:10" x14ac:dyDescent="0.35">
      <c r="A190" s="23" t="str">
        <f>+[5]CubeValue!B197</f>
        <v>Verðbréfaútgáfa, verðtryggð</v>
      </c>
      <c r="B190" s="29">
        <v>0</v>
      </c>
      <c r="C190" s="29">
        <v>0</v>
      </c>
      <c r="D190" s="29">
        <v>0</v>
      </c>
      <c r="E190" s="30"/>
      <c r="F190" s="29">
        <v>0</v>
      </c>
      <c r="G190" s="29">
        <v>0</v>
      </c>
      <c r="H190" s="30"/>
      <c r="I190" s="29">
        <v>0</v>
      </c>
      <c r="J190" s="29">
        <v>0</v>
      </c>
    </row>
    <row r="191" spans="1:10" x14ac:dyDescent="0.35">
      <c r="A191" s="24" t="str">
        <f>+[5]CubeValue!B198</f>
        <v>Innlend verðbréfaútgáfa / Domestic securities issue</v>
      </c>
      <c r="B191" s="15">
        <v>0</v>
      </c>
      <c r="C191" s="15">
        <v>0</v>
      </c>
      <c r="D191" s="15">
        <v>0</v>
      </c>
      <c r="E191" s="16"/>
      <c r="F191" s="15">
        <v>0</v>
      </c>
      <c r="G191" s="15">
        <v>0</v>
      </c>
      <c r="H191" s="16"/>
      <c r="I191" s="15">
        <v>0</v>
      </c>
      <c r="J191" s="15">
        <v>0</v>
      </c>
    </row>
    <row r="192" spans="1:10" x14ac:dyDescent="0.35">
      <c r="A192" s="24" t="str">
        <f>+[5]CubeValue!B199</f>
        <v>Erlend verðbréfaútgáfa / Foreign securities issue</v>
      </c>
      <c r="B192" s="15">
        <v>0</v>
      </c>
      <c r="C192" s="15">
        <v>0</v>
      </c>
      <c r="D192" s="15">
        <v>0</v>
      </c>
      <c r="E192" s="16"/>
      <c r="F192" s="15">
        <v>0</v>
      </c>
      <c r="G192" s="15">
        <v>0</v>
      </c>
      <c r="H192" s="16"/>
      <c r="I192" s="15">
        <v>0</v>
      </c>
      <c r="J192" s="15">
        <v>0</v>
      </c>
    </row>
    <row r="193" spans="1:10" x14ac:dyDescent="0.35">
      <c r="A193" s="23" t="str">
        <f>+[5]CubeValue!B200</f>
        <v>Verðbréfaútgáfa, víxlar</v>
      </c>
      <c r="B193" s="29">
        <v>0</v>
      </c>
      <c r="C193" s="29">
        <v>0</v>
      </c>
      <c r="D193" s="29">
        <v>0</v>
      </c>
      <c r="E193" s="30"/>
      <c r="F193" s="29">
        <v>0</v>
      </c>
      <c r="G193" s="29">
        <v>0</v>
      </c>
      <c r="H193" s="30"/>
      <c r="I193" s="29">
        <v>0</v>
      </c>
      <c r="J193" s="29">
        <v>0</v>
      </c>
    </row>
    <row r="194" spans="1:10" x14ac:dyDescent="0.35">
      <c r="A194" s="24" t="str">
        <f>+[5]CubeValue!B201</f>
        <v>Innlend verðbréfaútgáfa / Domestic securities issue</v>
      </c>
      <c r="B194" s="15">
        <v>0</v>
      </c>
      <c r="C194" s="15">
        <v>0</v>
      </c>
      <c r="D194" s="15">
        <v>0</v>
      </c>
      <c r="E194" s="16"/>
      <c r="F194" s="15">
        <v>0</v>
      </c>
      <c r="G194" s="15">
        <v>0</v>
      </c>
      <c r="H194" s="16"/>
      <c r="I194" s="15">
        <v>0</v>
      </c>
      <c r="J194" s="15">
        <v>0</v>
      </c>
    </row>
    <row r="195" spans="1:10" x14ac:dyDescent="0.35">
      <c r="A195" s="24" t="str">
        <f>+[5]CubeValue!B202</f>
        <v>Erlend verðbréfaútgáfa / Foreign securities issue</v>
      </c>
      <c r="B195" s="15">
        <v>0</v>
      </c>
      <c r="C195" s="15">
        <v>0</v>
      </c>
      <c r="D195" s="15">
        <v>0</v>
      </c>
      <c r="E195" s="16"/>
      <c r="F195" s="15">
        <v>0</v>
      </c>
      <c r="G195" s="15">
        <v>0</v>
      </c>
      <c r="H195" s="16"/>
      <c r="I195" s="15">
        <v>0</v>
      </c>
      <c r="J195" s="15">
        <v>0</v>
      </c>
    </row>
    <row r="196" spans="1:10" x14ac:dyDescent="0.35">
      <c r="A196" s="12" t="str">
        <f>+[5]CubeValue!B203</f>
        <v>Beinar lántökur / Direct borrowing</v>
      </c>
      <c r="B196" s="29" vm="334">
        <v>2155.806474</v>
      </c>
      <c r="C196" s="29" vm="334">
        <v>2155.806474</v>
      </c>
      <c r="D196" s="29" vm="2571">
        <v>2108.1025399999999</v>
      </c>
      <c r="E196" s="30"/>
      <c r="F196" s="29">
        <v>1193.227396</v>
      </c>
      <c r="G196" s="29">
        <v>-47.703934000000118</v>
      </c>
      <c r="H196" s="30"/>
      <c r="I196" s="29">
        <v>2030.009137</v>
      </c>
      <c r="J196" s="29">
        <v>-437.58230600000024</v>
      </c>
    </row>
    <row r="197" spans="1:10" x14ac:dyDescent="0.35">
      <c r="A197" s="23" t="str">
        <f>+[5]CubeValue!B204</f>
        <v>Verðtryggð lán / Indexed bond issue</v>
      </c>
      <c r="B197" s="29">
        <v>0</v>
      </c>
      <c r="C197" s="29">
        <v>0</v>
      </c>
      <c r="D197" s="29">
        <v>0</v>
      </c>
      <c r="E197" s="30"/>
      <c r="F197" s="29">
        <v>0</v>
      </c>
      <c r="G197" s="29">
        <v>0</v>
      </c>
      <c r="H197" s="30"/>
      <c r="I197" s="29">
        <v>0</v>
      </c>
      <c r="J197" s="29">
        <v>0</v>
      </c>
    </row>
    <row r="198" spans="1:10" x14ac:dyDescent="0.35">
      <c r="A198" s="20" t="str">
        <f>+[5]CubeValue!B205</f>
        <v>Innlendir aðilar /Residents</v>
      </c>
      <c r="B198" s="15">
        <v>0</v>
      </c>
      <c r="C198" s="15">
        <v>0</v>
      </c>
      <c r="D198" s="15">
        <v>0</v>
      </c>
      <c r="E198" s="16"/>
      <c r="F198" s="15">
        <v>0</v>
      </c>
      <c r="G198" s="15">
        <v>0</v>
      </c>
      <c r="H198" s="16"/>
      <c r="I198" s="15">
        <v>0</v>
      </c>
      <c r="J198" s="15">
        <v>0</v>
      </c>
    </row>
    <row r="199" spans="1:10" x14ac:dyDescent="0.35">
      <c r="A199" s="18" t="str">
        <f>+[5]CubeValue!B206</f>
        <v>Atvinnufyrirtæki / Non-financial companies</v>
      </c>
      <c r="B199" s="15">
        <v>0</v>
      </c>
      <c r="C199" s="15">
        <v>0</v>
      </c>
      <c r="D199" s="15">
        <v>0</v>
      </c>
      <c r="E199" s="16"/>
      <c r="F199" s="15">
        <v>0</v>
      </c>
      <c r="G199" s="15">
        <v>0</v>
      </c>
      <c r="H199" s="16"/>
      <c r="I199" s="15">
        <v>0</v>
      </c>
      <c r="J199" s="15">
        <v>0</v>
      </c>
    </row>
    <row r="200" spans="1:10" x14ac:dyDescent="0.35">
      <c r="A200" s="18" t="str">
        <f>+[5]CubeValue!B207</f>
        <v>Fjármálageiri / Financial companies</v>
      </c>
      <c r="B200" s="15">
        <v>0</v>
      </c>
      <c r="C200" s="15">
        <v>0</v>
      </c>
      <c r="D200" s="15">
        <v>0</v>
      </c>
      <c r="E200" s="16"/>
      <c r="F200" s="15">
        <v>0</v>
      </c>
      <c r="G200" s="15">
        <v>0</v>
      </c>
      <c r="H200" s="16"/>
      <c r="I200" s="15">
        <v>0</v>
      </c>
      <c r="J200" s="15">
        <v>0</v>
      </c>
    </row>
    <row r="201" spans="1:10" x14ac:dyDescent="0.35">
      <c r="A201" s="19" t="str">
        <f>+[5]CubeValue!B208</f>
        <v>Innlánsstofnanir / Deposit money banks</v>
      </c>
      <c r="B201" s="15">
        <v>0</v>
      </c>
      <c r="C201" s="15">
        <v>0</v>
      </c>
      <c r="D201" s="15">
        <v>0</v>
      </c>
      <c r="E201" s="16"/>
      <c r="F201" s="15">
        <v>0</v>
      </c>
      <c r="G201" s="15">
        <v>0</v>
      </c>
      <c r="H201" s="16"/>
      <c r="I201" s="15">
        <v>0</v>
      </c>
      <c r="J201" s="15">
        <v>0</v>
      </c>
    </row>
    <row r="202" spans="1:10" x14ac:dyDescent="0.35">
      <c r="A202" s="19" t="str">
        <f>+[5]CubeValue!B209</f>
        <v>Peningamarkaðssjóðir / Money market funds (MMF)</v>
      </c>
      <c r="B202" s="15">
        <v>0</v>
      </c>
      <c r="C202" s="15">
        <v>0</v>
      </c>
      <c r="D202" s="15">
        <v>0</v>
      </c>
      <c r="E202" s="16"/>
      <c r="F202" s="15">
        <v>0</v>
      </c>
      <c r="G202" s="15">
        <v>0</v>
      </c>
      <c r="H202" s="16"/>
      <c r="I202" s="15">
        <v>0</v>
      </c>
      <c r="J202" s="15">
        <v>0</v>
      </c>
    </row>
    <row r="203" spans="1:10" x14ac:dyDescent="0.35">
      <c r="A203" s="19" t="str">
        <f>+[5]CubeValue!B210</f>
        <v>Aðrir verðbréfa- og fjárfestingarsjóðir / Other mutual and investment funds (other than MMF)</v>
      </c>
      <c r="B203" s="15">
        <v>0</v>
      </c>
      <c r="C203" s="15">
        <v>0</v>
      </c>
      <c r="D203" s="15">
        <v>0</v>
      </c>
      <c r="E203" s="16"/>
      <c r="F203" s="15">
        <v>0</v>
      </c>
      <c r="G203" s="15">
        <v>0</v>
      </c>
      <c r="H203" s="16"/>
      <c r="I203" s="15">
        <v>0</v>
      </c>
      <c r="J203" s="15">
        <v>0</v>
      </c>
    </row>
    <row r="204" spans="1:10" x14ac:dyDescent="0.35">
      <c r="A204" s="19" t="str">
        <f>+[5]CubeValue!B211</f>
        <v>Önnur fjármálafyrirtæki / Other financial intermediaries</v>
      </c>
      <c r="B204" s="15">
        <v>0</v>
      </c>
      <c r="C204" s="15">
        <v>0</v>
      </c>
      <c r="D204" s="15">
        <v>0</v>
      </c>
      <c r="E204" s="16"/>
      <c r="F204" s="15">
        <v>0</v>
      </c>
      <c r="G204" s="15">
        <v>0</v>
      </c>
      <c r="H204" s="16"/>
      <c r="I204" s="15">
        <v>0</v>
      </c>
      <c r="J204" s="15">
        <v>0</v>
      </c>
    </row>
    <row r="205" spans="1:10" x14ac:dyDescent="0.35">
      <c r="A205" s="19" t="str">
        <f>+[5]CubeValue!B212</f>
        <v>Fjármálaleg hliðarstarfsemi / Financial auxiliaries</v>
      </c>
      <c r="B205" s="15">
        <v>0</v>
      </c>
      <c r="C205" s="15">
        <v>0</v>
      </c>
      <c r="D205" s="15">
        <v>0</v>
      </c>
      <c r="E205" s="16"/>
      <c r="F205" s="15">
        <v>0</v>
      </c>
      <c r="G205" s="15">
        <v>0</v>
      </c>
      <c r="H205" s="16"/>
      <c r="I205" s="15">
        <v>0</v>
      </c>
      <c r="J205" s="15">
        <v>0</v>
      </c>
    </row>
    <row r="206" spans="1:10" x14ac:dyDescent="0.35">
      <c r="A206" s="19" t="str">
        <f>+[5]CubeValue!B213</f>
        <v>Innbyrðis fjármálastarfsemi / Captive financial institutions and money lenders</v>
      </c>
      <c r="B206" s="15">
        <v>0</v>
      </c>
      <c r="C206" s="15">
        <v>0</v>
      </c>
      <c r="D206" s="15">
        <v>0</v>
      </c>
      <c r="E206" s="16"/>
      <c r="F206" s="15">
        <v>0</v>
      </c>
      <c r="G206" s="15">
        <v>0</v>
      </c>
      <c r="H206" s="16"/>
      <c r="I206" s="15">
        <v>0</v>
      </c>
      <c r="J206" s="15">
        <v>0</v>
      </c>
    </row>
    <row r="207" spans="1:10" x14ac:dyDescent="0.35">
      <c r="A207" s="19" t="str">
        <f>+[5]CubeValue!B214</f>
        <v>Vátryggingarfélög / Insurance companies</v>
      </c>
      <c r="B207" s="15">
        <v>0</v>
      </c>
      <c r="C207" s="15">
        <v>0</v>
      </c>
      <c r="D207" s="15">
        <v>0</v>
      </c>
      <c r="E207" s="16"/>
      <c r="F207" s="15">
        <v>0</v>
      </c>
      <c r="G207" s="15">
        <v>0</v>
      </c>
      <c r="H207" s="16"/>
      <c r="I207" s="15">
        <v>0</v>
      </c>
      <c r="J207" s="15">
        <v>0</v>
      </c>
    </row>
    <row r="208" spans="1:10" x14ac:dyDescent="0.35">
      <c r="A208" s="19" t="str">
        <f>+[5]CubeValue!B215</f>
        <v>Lífeyrissjóðir / Pension funds</v>
      </c>
      <c r="B208" s="15">
        <v>0</v>
      </c>
      <c r="C208" s="15">
        <v>0</v>
      </c>
      <c r="D208" s="15">
        <v>0</v>
      </c>
      <c r="E208" s="16"/>
      <c r="F208" s="15">
        <v>0</v>
      </c>
      <c r="G208" s="15">
        <v>0</v>
      </c>
      <c r="H208" s="16"/>
      <c r="I208" s="15">
        <v>0</v>
      </c>
      <c r="J208" s="15">
        <v>0</v>
      </c>
    </row>
    <row r="209" spans="1:10" x14ac:dyDescent="0.35">
      <c r="A209" s="18" t="str">
        <f>+[5]CubeValue!B216</f>
        <v>Hið opinbera / General government</v>
      </c>
      <c r="B209" s="15">
        <v>0</v>
      </c>
      <c r="C209" s="15">
        <v>0</v>
      </c>
      <c r="D209" s="15">
        <v>0</v>
      </c>
      <c r="E209" s="16"/>
      <c r="F209" s="15">
        <v>0</v>
      </c>
      <c r="G209" s="15">
        <v>0</v>
      </c>
      <c r="H209" s="16"/>
      <c r="I209" s="15">
        <v>0</v>
      </c>
      <c r="J209" s="15">
        <v>0</v>
      </c>
    </row>
    <row r="210" spans="1:10" x14ac:dyDescent="0.35">
      <c r="A210" s="19" t="str">
        <f>+[5]CubeValue!B217</f>
        <v>Ríkissjóður / Treasury and govt. Institutions</v>
      </c>
      <c r="B210" s="15">
        <v>0</v>
      </c>
      <c r="C210" s="15">
        <v>0</v>
      </c>
      <c r="D210" s="15">
        <v>0</v>
      </c>
      <c r="E210" s="16"/>
      <c r="F210" s="15">
        <v>0</v>
      </c>
      <c r="G210" s="15">
        <v>0</v>
      </c>
      <c r="H210" s="16"/>
      <c r="I210" s="15">
        <v>0</v>
      </c>
      <c r="J210" s="15">
        <v>0</v>
      </c>
    </row>
    <row r="211" spans="1:10" x14ac:dyDescent="0.35">
      <c r="A211" s="19" t="str">
        <f>+[5]CubeValue!B218</f>
        <v>Sveitarfélög / Municipalities</v>
      </c>
      <c r="B211" s="15">
        <v>0</v>
      </c>
      <c r="C211" s="15">
        <v>0</v>
      </c>
      <c r="D211" s="15">
        <v>0</v>
      </c>
      <c r="E211" s="16"/>
      <c r="F211" s="15">
        <v>0</v>
      </c>
      <c r="G211" s="15">
        <v>0</v>
      </c>
      <c r="H211" s="16"/>
      <c r="I211" s="15">
        <v>0</v>
      </c>
      <c r="J211" s="15">
        <v>0</v>
      </c>
    </row>
    <row r="212" spans="1:10" x14ac:dyDescent="0.35">
      <c r="A212" s="20" t="str">
        <f>+[5]CubeValue!B219</f>
        <v>Erlendir aðilar / Non-residents</v>
      </c>
      <c r="B212" s="15">
        <v>0</v>
      </c>
      <c r="C212" s="15">
        <v>0</v>
      </c>
      <c r="D212" s="15">
        <v>0</v>
      </c>
      <c r="E212" s="16"/>
      <c r="F212" s="15">
        <v>0</v>
      </c>
      <c r="G212" s="15">
        <v>0</v>
      </c>
      <c r="H212" s="16"/>
      <c r="I212" s="15">
        <v>0</v>
      </c>
      <c r="J212" s="15">
        <v>0</v>
      </c>
    </row>
    <row r="213" spans="1:10" x14ac:dyDescent="0.35">
      <c r="A213" s="23" t="str">
        <f>+[5]CubeValue!B220</f>
        <v>Önnur lán / Other bond issue</v>
      </c>
      <c r="B213" s="29" vm="335">
        <v>2155.806474</v>
      </c>
      <c r="C213" s="29" vm="335">
        <v>2155.806474</v>
      </c>
      <c r="D213" s="29" vm="2572">
        <v>2108.1025399999999</v>
      </c>
      <c r="E213" s="30"/>
      <c r="F213" s="29">
        <v>1193.227396</v>
      </c>
      <c r="G213" s="29">
        <v>-47.703934000000118</v>
      </c>
      <c r="H213" s="30"/>
      <c r="I213" s="29">
        <v>2030.009137</v>
      </c>
      <c r="J213" s="29">
        <v>-437.58230600000024</v>
      </c>
    </row>
    <row r="214" spans="1:10" x14ac:dyDescent="0.35">
      <c r="A214" s="20" t="str">
        <f>+[5]CubeValue!B221</f>
        <v>Innlendir aðilar /Residents</v>
      </c>
      <c r="B214" s="15" vm="336">
        <v>2155.806474</v>
      </c>
      <c r="C214" s="15" vm="336">
        <v>2155.806474</v>
      </c>
      <c r="D214" s="15" vm="2573">
        <v>2108.1025399999999</v>
      </c>
      <c r="E214" s="16"/>
      <c r="F214" s="15">
        <v>1193.227396</v>
      </c>
      <c r="G214" s="15">
        <v>-47.703934000000118</v>
      </c>
      <c r="H214" s="16"/>
      <c r="I214" s="15">
        <v>2030.009137</v>
      </c>
      <c r="J214" s="15">
        <v>-437.58230600000024</v>
      </c>
    </row>
    <row r="215" spans="1:10" x14ac:dyDescent="0.35">
      <c r="A215" s="18" t="str">
        <f>+[5]CubeValue!B222</f>
        <v>Atvinnufyrirtæki / Non-financial companies</v>
      </c>
      <c r="B215" s="15" vm="337">
        <v>2155.806474</v>
      </c>
      <c r="C215" s="15" vm="337">
        <v>2155.806474</v>
      </c>
      <c r="D215" s="15" vm="2574">
        <v>2108.1025399999999</v>
      </c>
      <c r="E215" s="16"/>
      <c r="F215" s="15">
        <v>1193.227396</v>
      </c>
      <c r="G215" s="15">
        <v>-47.703934000000118</v>
      </c>
      <c r="H215" s="16"/>
      <c r="I215" s="15">
        <v>2030.009137</v>
      </c>
      <c r="J215" s="15">
        <v>-437.58230600000024</v>
      </c>
    </row>
    <row r="216" spans="1:10" x14ac:dyDescent="0.35">
      <c r="A216" s="19" t="str">
        <f>+[5]CubeValue!B223</f>
        <v>Fjármálageiri / Financial companies</v>
      </c>
      <c r="B216" s="15">
        <v>0</v>
      </c>
      <c r="C216" s="15">
        <v>0</v>
      </c>
      <c r="D216" s="15">
        <v>0</v>
      </c>
      <c r="E216" s="16"/>
      <c r="F216" s="15">
        <v>0</v>
      </c>
      <c r="G216" s="15">
        <v>0</v>
      </c>
      <c r="H216" s="16"/>
      <c r="I216" s="15">
        <v>0</v>
      </c>
      <c r="J216" s="15">
        <v>0</v>
      </c>
    </row>
    <row r="217" spans="1:10" x14ac:dyDescent="0.35">
      <c r="A217" s="19" t="str">
        <f>+[5]CubeValue!B224</f>
        <v>Innlánsstofnanir / Deposit money banks</v>
      </c>
      <c r="B217" s="15">
        <v>0</v>
      </c>
      <c r="C217" s="15">
        <v>0</v>
      </c>
      <c r="D217" s="15">
        <v>0</v>
      </c>
      <c r="E217" s="16"/>
      <c r="F217" s="15">
        <v>0</v>
      </c>
      <c r="G217" s="15">
        <v>0</v>
      </c>
      <c r="H217" s="16"/>
      <c r="I217" s="15">
        <v>0</v>
      </c>
      <c r="J217" s="15">
        <v>0</v>
      </c>
    </row>
    <row r="218" spans="1:10" x14ac:dyDescent="0.35">
      <c r="A218" s="19" t="str">
        <f>+[5]CubeValue!B225</f>
        <v>Peningamarkaðssjóðir / Money market funds (MMF)</v>
      </c>
      <c r="B218" s="15">
        <v>0</v>
      </c>
      <c r="C218" s="15">
        <v>0</v>
      </c>
      <c r="D218" s="15">
        <v>0</v>
      </c>
      <c r="E218" s="16"/>
      <c r="F218" s="15">
        <v>0</v>
      </c>
      <c r="G218" s="15">
        <v>0</v>
      </c>
      <c r="H218" s="16"/>
      <c r="I218" s="15">
        <v>0</v>
      </c>
      <c r="J218" s="15">
        <v>0</v>
      </c>
    </row>
    <row r="219" spans="1:10" x14ac:dyDescent="0.35">
      <c r="A219" s="19" t="str">
        <f>+[5]CubeValue!B226</f>
        <v>Aðrir verðbréfa- og fjárfestingarsjóðir / Other mutual and investment funds (other than MMF)</v>
      </c>
      <c r="B219" s="15">
        <v>0</v>
      </c>
      <c r="C219" s="15">
        <v>0</v>
      </c>
      <c r="D219" s="15">
        <v>0</v>
      </c>
      <c r="E219" s="16"/>
      <c r="F219" s="15">
        <v>0</v>
      </c>
      <c r="G219" s="15">
        <v>0</v>
      </c>
      <c r="H219" s="16"/>
      <c r="I219" s="15">
        <v>0</v>
      </c>
      <c r="J219" s="15">
        <v>0</v>
      </c>
    </row>
    <row r="220" spans="1:10" x14ac:dyDescent="0.35">
      <c r="A220" s="19" t="str">
        <f>+[5]CubeValue!B227</f>
        <v>Önnur fjármálafyrirtæki / Other financial intermediaries</v>
      </c>
      <c r="B220" s="15">
        <v>0</v>
      </c>
      <c r="C220" s="15">
        <v>0</v>
      </c>
      <c r="D220" s="15">
        <v>0</v>
      </c>
      <c r="E220" s="16"/>
      <c r="F220" s="15">
        <v>0</v>
      </c>
      <c r="G220" s="15">
        <v>0</v>
      </c>
      <c r="H220" s="16"/>
      <c r="I220" s="15">
        <v>0</v>
      </c>
      <c r="J220" s="15">
        <v>0</v>
      </c>
    </row>
    <row r="221" spans="1:10" x14ac:dyDescent="0.35">
      <c r="A221" s="19" t="str">
        <f>+[5]CubeValue!B228</f>
        <v>Fjármálaleg hliðarstarfsemi / Financial auxiliaries</v>
      </c>
      <c r="B221" s="15">
        <v>0</v>
      </c>
      <c r="C221" s="15">
        <v>0</v>
      </c>
      <c r="D221" s="15">
        <v>0</v>
      </c>
      <c r="E221" s="16"/>
      <c r="F221" s="15">
        <v>0</v>
      </c>
      <c r="G221" s="15">
        <v>0</v>
      </c>
      <c r="H221" s="16"/>
      <c r="I221" s="15">
        <v>0</v>
      </c>
      <c r="J221" s="15">
        <v>0</v>
      </c>
    </row>
    <row r="222" spans="1:10" x14ac:dyDescent="0.35">
      <c r="A222" s="19" t="str">
        <f>+[5]CubeValue!B229</f>
        <v>Innbyrðis fjármálastarfsemi / Captive financial institutions and money lenders</v>
      </c>
      <c r="B222" s="15">
        <v>0</v>
      </c>
      <c r="C222" s="15">
        <v>0</v>
      </c>
      <c r="D222" s="15">
        <v>0</v>
      </c>
      <c r="E222" s="16"/>
      <c r="F222" s="15">
        <v>0</v>
      </c>
      <c r="G222" s="15">
        <v>0</v>
      </c>
      <c r="H222" s="16"/>
      <c r="I222" s="15">
        <v>0</v>
      </c>
      <c r="J222" s="15">
        <v>0</v>
      </c>
    </row>
    <row r="223" spans="1:10" x14ac:dyDescent="0.35">
      <c r="A223" s="19" t="str">
        <f>+[5]CubeValue!B230</f>
        <v>Vátryggingarfélög / Insurance companies</v>
      </c>
      <c r="B223" s="15">
        <v>0</v>
      </c>
      <c r="C223" s="15">
        <v>0</v>
      </c>
      <c r="D223" s="15">
        <v>0</v>
      </c>
      <c r="E223" s="16"/>
      <c r="F223" s="15">
        <v>0</v>
      </c>
      <c r="G223" s="15">
        <v>0</v>
      </c>
      <c r="H223" s="16"/>
      <c r="I223" s="15">
        <v>0</v>
      </c>
      <c r="J223" s="15">
        <v>0</v>
      </c>
    </row>
    <row r="224" spans="1:10" x14ac:dyDescent="0.35">
      <c r="A224" s="19" t="str">
        <f>+[5]CubeValue!B231</f>
        <v>Lífeyrissjóðir / Pension funds</v>
      </c>
      <c r="B224" s="15">
        <v>0</v>
      </c>
      <c r="C224" s="15">
        <v>0</v>
      </c>
      <c r="D224" s="15">
        <v>0</v>
      </c>
      <c r="E224" s="16"/>
      <c r="F224" s="15">
        <v>0</v>
      </c>
      <c r="G224" s="15">
        <v>0</v>
      </c>
      <c r="H224" s="16"/>
      <c r="I224" s="15">
        <v>0</v>
      </c>
      <c r="J224" s="15">
        <v>0</v>
      </c>
    </row>
    <row r="225" spans="1:10" x14ac:dyDescent="0.35">
      <c r="A225" s="18" t="str">
        <f>+[5]CubeValue!B232</f>
        <v>Hið opinbera / General government</v>
      </c>
      <c r="B225" s="15">
        <v>0</v>
      </c>
      <c r="C225" s="15">
        <v>0</v>
      </c>
      <c r="D225" s="15">
        <v>0</v>
      </c>
      <c r="E225" s="16"/>
      <c r="F225" s="15">
        <v>0</v>
      </c>
      <c r="G225" s="15">
        <v>0</v>
      </c>
      <c r="H225" s="16"/>
      <c r="I225" s="15">
        <v>0</v>
      </c>
      <c r="J225" s="15">
        <v>0</v>
      </c>
    </row>
    <row r="226" spans="1:10" x14ac:dyDescent="0.35">
      <c r="A226" s="19" t="str">
        <f>+[5]CubeValue!B233</f>
        <v>Ríkissjóður / Treasury and govt. Institutions</v>
      </c>
      <c r="B226" s="15">
        <v>0</v>
      </c>
      <c r="C226" s="15">
        <v>0</v>
      </c>
      <c r="D226" s="15">
        <v>0</v>
      </c>
      <c r="E226" s="16"/>
      <c r="F226" s="15">
        <v>0</v>
      </c>
      <c r="G226" s="15">
        <v>0</v>
      </c>
      <c r="H226" s="16"/>
      <c r="I226" s="15">
        <v>0</v>
      </c>
      <c r="J226" s="15">
        <v>0</v>
      </c>
    </row>
    <row r="227" spans="1:10" x14ac:dyDescent="0.35">
      <c r="A227" s="19" t="str">
        <f>+[5]CubeValue!B234</f>
        <v>Sveitarfélög / Municipalities</v>
      </c>
      <c r="B227" s="15">
        <v>0</v>
      </c>
      <c r="C227" s="15">
        <v>0</v>
      </c>
      <c r="D227" s="15">
        <v>0</v>
      </c>
      <c r="E227" s="16"/>
      <c r="F227" s="15">
        <v>0</v>
      </c>
      <c r="G227" s="15">
        <v>0</v>
      </c>
      <c r="H227" s="16"/>
      <c r="I227" s="15">
        <v>0</v>
      </c>
      <c r="J227" s="15">
        <v>0</v>
      </c>
    </row>
    <row r="228" spans="1:10" x14ac:dyDescent="0.35">
      <c r="A228" s="20" t="str">
        <f>+[5]CubeValue!B235</f>
        <v>Erlendir aðilar / Non-residents</v>
      </c>
      <c r="B228" s="15">
        <v>0</v>
      </c>
      <c r="C228" s="15">
        <v>0</v>
      </c>
      <c r="D228" s="15">
        <v>0</v>
      </c>
      <c r="E228" s="16"/>
      <c r="F228" s="15">
        <v>0</v>
      </c>
      <c r="G228" s="15">
        <v>0</v>
      </c>
      <c r="H228" s="16"/>
      <c r="I228" s="15">
        <v>0</v>
      </c>
      <c r="J228" s="15">
        <v>0</v>
      </c>
    </row>
    <row r="229" spans="1:10" x14ac:dyDescent="0.35">
      <c r="A229" s="11" t="str">
        <f>+[5]CubeValue!B236</f>
        <v>Hlutabréf og hlutdeildarskírteini / Equities and investment fund units</v>
      </c>
      <c r="B229" s="29" vm="338">
        <v>67784.322169290026</v>
      </c>
      <c r="C229" s="29" vm="338">
        <v>67784.322169290026</v>
      </c>
      <c r="D229" s="29" vm="2575">
        <v>71821.407662999991</v>
      </c>
      <c r="E229" s="30"/>
      <c r="F229" s="29">
        <v>5773.8768419000044</v>
      </c>
      <c r="G229" s="29">
        <v>4037.0854937099648</v>
      </c>
      <c r="H229" s="30"/>
      <c r="I229" s="29">
        <v>-4895.5314639999706</v>
      </c>
      <c r="J229" s="29">
        <v>6846.3460519999935</v>
      </c>
    </row>
    <row r="230" spans="1:10" x14ac:dyDescent="0.35">
      <c r="A230" s="11" t="str">
        <f>+[5]CubeValue!B239</f>
        <v>Afleiðusamningar / Derivatives</v>
      </c>
      <c r="B230" s="29" vm="339">
        <v>19.107576000000002</v>
      </c>
      <c r="C230" s="29" vm="339">
        <v>19.107576000000002</v>
      </c>
      <c r="D230" s="29" vm="2576">
        <v>34.637948000000002</v>
      </c>
      <c r="E230" s="30"/>
      <c r="F230" s="29">
        <v>4.283976</v>
      </c>
      <c r="G230" s="29">
        <v>15.530372</v>
      </c>
      <c r="H230" s="30"/>
      <c r="I230" s="29">
        <v>-78.577663000000001</v>
      </c>
      <c r="J230" s="29">
        <v>28.021270000000001</v>
      </c>
    </row>
    <row r="231" spans="1:10" x14ac:dyDescent="0.35">
      <c r="A231" s="23" t="str">
        <f>+[5]CubeValue!B241</f>
        <v>Valréttir / Options</v>
      </c>
      <c r="B231" s="29">
        <v>0</v>
      </c>
      <c r="C231" s="29">
        <v>0</v>
      </c>
      <c r="D231" s="29">
        <v>0</v>
      </c>
      <c r="E231" s="30"/>
      <c r="F231" s="29">
        <v>0</v>
      </c>
      <c r="G231" s="29">
        <v>0</v>
      </c>
      <c r="H231" s="30"/>
      <c r="I231" s="29">
        <v>0</v>
      </c>
      <c r="J231" s="29">
        <v>0</v>
      </c>
    </row>
    <row r="232" spans="1:10" x14ac:dyDescent="0.35">
      <c r="A232" s="20" t="str">
        <f>+[5]CubeValue!B242</f>
        <v>Innlendir aðilar /Residents</v>
      </c>
      <c r="B232" s="15">
        <v>0</v>
      </c>
      <c r="C232" s="15">
        <v>0</v>
      </c>
      <c r="D232" s="15">
        <v>0</v>
      </c>
      <c r="E232" s="16"/>
      <c r="F232" s="15">
        <v>0</v>
      </c>
      <c r="G232" s="15">
        <v>0</v>
      </c>
      <c r="H232" s="16"/>
      <c r="I232" s="15">
        <v>0</v>
      </c>
      <c r="J232" s="15">
        <v>0</v>
      </c>
    </row>
    <row r="233" spans="1:10" x14ac:dyDescent="0.35">
      <c r="A233" s="18" t="str">
        <f>+[5]CubeValue!B243</f>
        <v>Atvinnufyrirtæki / Non-financial companies</v>
      </c>
      <c r="B233" s="15">
        <v>0</v>
      </c>
      <c r="C233" s="15">
        <v>0</v>
      </c>
      <c r="D233" s="15">
        <v>0</v>
      </c>
      <c r="E233" s="16"/>
      <c r="F233" s="15">
        <v>0</v>
      </c>
      <c r="G233" s="15">
        <v>0</v>
      </c>
      <c r="H233" s="16"/>
      <c r="I233" s="15">
        <v>0</v>
      </c>
      <c r="J233" s="15">
        <v>0</v>
      </c>
    </row>
    <row r="234" spans="1:10" x14ac:dyDescent="0.35">
      <c r="A234" s="18" t="str">
        <f>+[5]CubeValue!B244</f>
        <v>Fjármálageiri / Financial companies</v>
      </c>
      <c r="B234" s="15">
        <v>0</v>
      </c>
      <c r="C234" s="15">
        <v>0</v>
      </c>
      <c r="D234" s="15">
        <v>0</v>
      </c>
      <c r="E234" s="16"/>
      <c r="F234" s="15">
        <v>0</v>
      </c>
      <c r="G234" s="15">
        <v>0</v>
      </c>
      <c r="H234" s="16"/>
      <c r="I234" s="15">
        <v>0</v>
      </c>
      <c r="J234" s="15">
        <v>0</v>
      </c>
    </row>
    <row r="235" spans="1:10" x14ac:dyDescent="0.35">
      <c r="A235" s="19" t="str">
        <f>+[5]CubeValue!B245</f>
        <v>Innlánsstofnanir / Deposit money banks</v>
      </c>
      <c r="B235" s="15">
        <v>0</v>
      </c>
      <c r="C235" s="15">
        <v>0</v>
      </c>
      <c r="D235" s="15">
        <v>0</v>
      </c>
      <c r="E235" s="16"/>
      <c r="F235" s="15">
        <v>0</v>
      </c>
      <c r="G235" s="15">
        <v>0</v>
      </c>
      <c r="H235" s="16"/>
      <c r="I235" s="15">
        <v>0</v>
      </c>
      <c r="J235" s="15">
        <v>0</v>
      </c>
    </row>
    <row r="236" spans="1:10" x14ac:dyDescent="0.35">
      <c r="A236" s="19" t="str">
        <f>+[5]CubeValue!B246</f>
        <v>Innlánsstofnanir í slitameðferð / Deposit money banks in winding-up proceedings</v>
      </c>
      <c r="B236" s="15">
        <v>0</v>
      </c>
      <c r="C236" s="15">
        <v>0</v>
      </c>
      <c r="D236" s="15">
        <v>0</v>
      </c>
      <c r="E236" s="16"/>
      <c r="F236" s="15">
        <v>0</v>
      </c>
      <c r="G236" s="15">
        <v>0</v>
      </c>
      <c r="H236" s="16"/>
      <c r="I236" s="15">
        <v>0</v>
      </c>
      <c r="J236" s="15">
        <v>0</v>
      </c>
    </row>
    <row r="237" spans="1:10" x14ac:dyDescent="0.35">
      <c r="A237" s="19" t="str">
        <f>+[5]CubeValue!B247</f>
        <v>Peningamarkaðssjóðir / Money market funds (MMF)</v>
      </c>
      <c r="B237" s="15">
        <v>0</v>
      </c>
      <c r="C237" s="15">
        <v>0</v>
      </c>
      <c r="D237" s="15">
        <v>0</v>
      </c>
      <c r="E237" s="16"/>
      <c r="F237" s="15">
        <v>0</v>
      </c>
      <c r="G237" s="15">
        <v>0</v>
      </c>
      <c r="H237" s="16"/>
      <c r="I237" s="15">
        <v>0</v>
      </c>
      <c r="J237" s="15">
        <v>0</v>
      </c>
    </row>
    <row r="238" spans="1:10" x14ac:dyDescent="0.35">
      <c r="A238" s="19" t="str">
        <f>+[5]CubeValue!B248</f>
        <v>Aðrir verðbréfa- og fjárfestingarsjóðir / Other mutual and investment funds (other than MMF)</v>
      </c>
      <c r="B238" s="15">
        <v>0</v>
      </c>
      <c r="C238" s="15">
        <v>0</v>
      </c>
      <c r="D238" s="15">
        <v>0</v>
      </c>
      <c r="E238" s="16"/>
      <c r="F238" s="15">
        <v>0</v>
      </c>
      <c r="G238" s="15">
        <v>0</v>
      </c>
      <c r="H238" s="16"/>
      <c r="I238" s="15">
        <v>0</v>
      </c>
      <c r="J238" s="15">
        <v>0</v>
      </c>
    </row>
    <row r="239" spans="1:10" x14ac:dyDescent="0.35">
      <c r="A239" s="19" t="str">
        <f>+[5]CubeValue!B249</f>
        <v>Önnur fjármálafyrirtæki / Other financial intermediaries</v>
      </c>
      <c r="B239" s="15">
        <v>0</v>
      </c>
      <c r="C239" s="15">
        <v>0</v>
      </c>
      <c r="D239" s="15">
        <v>0</v>
      </c>
      <c r="E239" s="16"/>
      <c r="F239" s="15">
        <v>0</v>
      </c>
      <c r="G239" s="15">
        <v>0</v>
      </c>
      <c r="H239" s="16"/>
      <c r="I239" s="15">
        <v>0</v>
      </c>
      <c r="J239" s="15">
        <v>0</v>
      </c>
    </row>
    <row r="240" spans="1:10" x14ac:dyDescent="0.35">
      <c r="A240" s="19" t="str">
        <f>+[5]CubeValue!B250</f>
        <v>Önnur fjármálafyrirtæki í slitameðferð / Other financial intermediaries in winding-up proceedings</v>
      </c>
      <c r="B240" s="15">
        <v>0</v>
      </c>
      <c r="C240" s="15">
        <v>0</v>
      </c>
      <c r="D240" s="15">
        <v>0</v>
      </c>
      <c r="E240" s="16"/>
      <c r="F240" s="15">
        <v>0</v>
      </c>
      <c r="G240" s="15">
        <v>0</v>
      </c>
      <c r="H240" s="16"/>
      <c r="I240" s="15">
        <v>0</v>
      </c>
      <c r="J240" s="15">
        <v>0</v>
      </c>
    </row>
    <row r="241" spans="1:10" x14ac:dyDescent="0.35">
      <c r="A241" s="19" t="str">
        <f>+[5]CubeValue!B251</f>
        <v>Fjármálaleg hliðarstarfsemi / Financial auxiliaries</v>
      </c>
      <c r="B241" s="15">
        <v>0</v>
      </c>
      <c r="C241" s="15">
        <v>0</v>
      </c>
      <c r="D241" s="15">
        <v>0</v>
      </c>
      <c r="E241" s="16"/>
      <c r="F241" s="15">
        <v>0</v>
      </c>
      <c r="G241" s="15">
        <v>0</v>
      </c>
      <c r="H241" s="16"/>
      <c r="I241" s="15">
        <v>0</v>
      </c>
      <c r="J241" s="15">
        <v>0</v>
      </c>
    </row>
    <row r="242" spans="1:10" x14ac:dyDescent="0.35">
      <c r="A242" s="19" t="str">
        <f>+[5]CubeValue!B252</f>
        <v>Innbyrðis fjármálastarfsemi / Captive financial institutions and money lenders</v>
      </c>
      <c r="B242" s="15">
        <v>0</v>
      </c>
      <c r="C242" s="15">
        <v>0</v>
      </c>
      <c r="D242" s="15">
        <v>0</v>
      </c>
      <c r="E242" s="16"/>
      <c r="F242" s="15">
        <v>0</v>
      </c>
      <c r="G242" s="15">
        <v>0</v>
      </c>
      <c r="H242" s="16"/>
      <c r="I242" s="15">
        <v>0</v>
      </c>
      <c r="J242" s="15">
        <v>0</v>
      </c>
    </row>
    <row r="243" spans="1:10" x14ac:dyDescent="0.35">
      <c r="A243" s="19" t="str">
        <f>+[5]CubeValue!B253</f>
        <v>Vátryggingarfélög / Insurance companies</v>
      </c>
      <c r="B243" s="15">
        <v>0</v>
      </c>
      <c r="C243" s="15">
        <v>0</v>
      </c>
      <c r="D243" s="15">
        <v>0</v>
      </c>
      <c r="E243" s="16"/>
      <c r="F243" s="15">
        <v>0</v>
      </c>
      <c r="G243" s="15">
        <v>0</v>
      </c>
      <c r="H243" s="16"/>
      <c r="I243" s="15">
        <v>0</v>
      </c>
      <c r="J243" s="15">
        <v>0</v>
      </c>
    </row>
    <row r="244" spans="1:10" x14ac:dyDescent="0.35">
      <c r="A244" s="19" t="str">
        <f>+[5]CubeValue!B254</f>
        <v>Lífeyrissjóðir / Pension funds</v>
      </c>
      <c r="B244" s="15">
        <v>0</v>
      </c>
      <c r="C244" s="15">
        <v>0</v>
      </c>
      <c r="D244" s="15">
        <v>0</v>
      </c>
      <c r="E244" s="16"/>
      <c r="F244" s="15">
        <v>0</v>
      </c>
      <c r="G244" s="15">
        <v>0</v>
      </c>
      <c r="H244" s="16"/>
      <c r="I244" s="15">
        <v>0</v>
      </c>
      <c r="J244" s="15">
        <v>0</v>
      </c>
    </row>
    <row r="245" spans="1:10" x14ac:dyDescent="0.35">
      <c r="A245" s="18" t="str">
        <f>+[5]CubeValue!B255</f>
        <v>Hið opinbera / General government</v>
      </c>
      <c r="B245" s="15">
        <v>0</v>
      </c>
      <c r="C245" s="15">
        <v>0</v>
      </c>
      <c r="D245" s="15">
        <v>0</v>
      </c>
      <c r="E245" s="16"/>
      <c r="F245" s="15">
        <v>0</v>
      </c>
      <c r="G245" s="15">
        <v>0</v>
      </c>
      <c r="H245" s="16"/>
      <c r="I245" s="15">
        <v>0</v>
      </c>
      <c r="J245" s="15">
        <v>0</v>
      </c>
    </row>
    <row r="246" spans="1:10" x14ac:dyDescent="0.35">
      <c r="A246" s="19" t="str">
        <f>+[5]CubeValue!B256</f>
        <v>Ríkissjóður / Treasury and govt. Institutions</v>
      </c>
      <c r="B246" s="15">
        <v>0</v>
      </c>
      <c r="C246" s="15">
        <v>0</v>
      </c>
      <c r="D246" s="15">
        <v>0</v>
      </c>
      <c r="E246" s="16"/>
      <c r="F246" s="15">
        <v>0</v>
      </c>
      <c r="G246" s="15">
        <v>0</v>
      </c>
      <c r="H246" s="16"/>
      <c r="I246" s="15">
        <v>0</v>
      </c>
      <c r="J246" s="15">
        <v>0</v>
      </c>
    </row>
    <row r="247" spans="1:10" x14ac:dyDescent="0.35">
      <c r="A247" s="19" t="str">
        <f>+[5]CubeValue!B257</f>
        <v>Sveitarfélög / Municipalities</v>
      </c>
      <c r="B247" s="15">
        <v>0</v>
      </c>
      <c r="C247" s="15">
        <v>0</v>
      </c>
      <c r="D247" s="15">
        <v>0</v>
      </c>
      <c r="E247" s="16"/>
      <c r="F247" s="15">
        <v>0</v>
      </c>
      <c r="G247" s="15">
        <v>0</v>
      </c>
      <c r="H247" s="16"/>
      <c r="I247" s="15">
        <v>0</v>
      </c>
      <c r="J247" s="15">
        <v>0</v>
      </c>
    </row>
    <row r="248" spans="1:10" x14ac:dyDescent="0.35">
      <c r="A248" s="18" t="str">
        <f>+[5]CubeValue!B258</f>
        <v>Heimili / Households</v>
      </c>
      <c r="B248" s="15">
        <v>0</v>
      </c>
      <c r="C248" s="15">
        <v>0</v>
      </c>
      <c r="D248" s="15">
        <v>0</v>
      </c>
      <c r="E248" s="16"/>
      <c r="F248" s="15">
        <v>0</v>
      </c>
      <c r="G248" s="15">
        <v>0</v>
      </c>
      <c r="H248" s="16"/>
      <c r="I248" s="15">
        <v>0</v>
      </c>
      <c r="J248" s="15">
        <v>0</v>
      </c>
    </row>
    <row r="249" spans="1:10" x14ac:dyDescent="0.35">
      <c r="A249" s="18" t="str">
        <f>+[5]CubeValue!B259</f>
        <v>Félagasamtök sem þjóna heimilum / Non-profit institutions serving households (NPISH)</v>
      </c>
      <c r="B249" s="15">
        <v>0</v>
      </c>
      <c r="C249" s="15">
        <v>0</v>
      </c>
      <c r="D249" s="15">
        <v>0</v>
      </c>
      <c r="E249" s="16"/>
      <c r="F249" s="15">
        <v>0</v>
      </c>
      <c r="G249" s="15">
        <v>0</v>
      </c>
      <c r="H249" s="16"/>
      <c r="I249" s="15">
        <v>0</v>
      </c>
      <c r="J249" s="15">
        <v>0</v>
      </c>
    </row>
    <row r="250" spans="1:10" x14ac:dyDescent="0.35">
      <c r="A250" s="20" t="str">
        <f>+[5]CubeValue!B260</f>
        <v>Erlendir aðilar / Non-residents</v>
      </c>
      <c r="B250" s="15">
        <v>0</v>
      </c>
      <c r="C250" s="15">
        <v>0</v>
      </c>
      <c r="D250" s="15">
        <v>0</v>
      </c>
      <c r="E250" s="16"/>
      <c r="F250" s="15">
        <v>0</v>
      </c>
      <c r="G250" s="15">
        <v>0</v>
      </c>
      <c r="H250" s="16"/>
      <c r="I250" s="15">
        <v>0</v>
      </c>
      <c r="J250" s="15">
        <v>0</v>
      </c>
    </row>
    <row r="251" spans="1:10" x14ac:dyDescent="0.35">
      <c r="A251" s="23" t="str">
        <f>+[5]CubeValue!B261</f>
        <v>Framvirkir samningar / Forward contracts</v>
      </c>
      <c r="B251" s="29" vm="340">
        <v>1.6679999999999999</v>
      </c>
      <c r="C251" s="29" vm="340">
        <v>1.6679999999999999</v>
      </c>
      <c r="D251" s="29" vm="2577">
        <v>4.28</v>
      </c>
      <c r="E251" s="30"/>
      <c r="F251" s="29">
        <v>0</v>
      </c>
      <c r="G251" s="29">
        <v>2.6120000000000001</v>
      </c>
      <c r="H251" s="30"/>
      <c r="I251" s="29">
        <v>-13.953843000000001</v>
      </c>
      <c r="J251" s="29">
        <v>4.28</v>
      </c>
    </row>
    <row r="252" spans="1:10" x14ac:dyDescent="0.35">
      <c r="A252" s="20" t="str">
        <f>+[5]CubeValue!B262</f>
        <v>Innlendir aðilar /Residents</v>
      </c>
      <c r="B252" s="15" vm="341">
        <v>1.6679999999999999</v>
      </c>
      <c r="C252" s="15" vm="341">
        <v>1.6679999999999999</v>
      </c>
      <c r="D252" s="15" vm="2578">
        <v>4.28</v>
      </c>
      <c r="E252" s="16"/>
      <c r="F252" s="15">
        <v>0</v>
      </c>
      <c r="G252" s="15">
        <v>2.6120000000000001</v>
      </c>
      <c r="H252" s="16"/>
      <c r="I252" s="15">
        <v>-13.953843000000001</v>
      </c>
      <c r="J252" s="15">
        <v>4.28</v>
      </c>
    </row>
    <row r="253" spans="1:10" x14ac:dyDescent="0.35">
      <c r="A253" s="18" t="str">
        <f>+[5]CubeValue!B263</f>
        <v>Atvinnufyrirtæki / Non-financial companies</v>
      </c>
      <c r="B253" s="15">
        <v>0</v>
      </c>
      <c r="C253" s="15">
        <v>0</v>
      </c>
      <c r="D253" s="15">
        <v>0</v>
      </c>
      <c r="E253" s="16"/>
      <c r="F253" s="15">
        <v>0</v>
      </c>
      <c r="G253" s="15">
        <v>0</v>
      </c>
      <c r="H253" s="16"/>
      <c r="I253" s="15">
        <v>0</v>
      </c>
      <c r="J253" s="15">
        <v>0</v>
      </c>
    </row>
    <row r="254" spans="1:10" x14ac:dyDescent="0.35">
      <c r="A254" s="18" t="str">
        <f>+[5]CubeValue!B264</f>
        <v>Fjármálageiri / Financial companies</v>
      </c>
      <c r="B254" s="15" vm="342">
        <v>1.6679999999999999</v>
      </c>
      <c r="C254" s="15" vm="342">
        <v>1.6679999999999999</v>
      </c>
      <c r="D254" s="15" vm="2579">
        <v>4.28</v>
      </c>
      <c r="E254" s="16"/>
      <c r="F254" s="15">
        <v>0</v>
      </c>
      <c r="G254" s="15">
        <v>2.6120000000000001</v>
      </c>
      <c r="H254" s="16"/>
      <c r="I254" s="15">
        <v>-13.953843000000001</v>
      </c>
      <c r="J254" s="15">
        <v>4.28</v>
      </c>
    </row>
    <row r="255" spans="1:10" x14ac:dyDescent="0.35">
      <c r="A255" s="19" t="str">
        <f>+[5]CubeValue!B265</f>
        <v>Innlánsstofnanir / Deposit money banks</v>
      </c>
      <c r="B255" s="15" vm="343">
        <v>1.6679999999999999</v>
      </c>
      <c r="C255" s="15" vm="343">
        <v>1.6679999999999999</v>
      </c>
      <c r="D255" s="15" vm="2580">
        <v>4.28</v>
      </c>
      <c r="E255" s="16"/>
      <c r="F255" s="15">
        <v>0</v>
      </c>
      <c r="G255" s="15">
        <v>2.6120000000000001</v>
      </c>
      <c r="H255" s="16"/>
      <c r="I255" s="15">
        <v>-13.953843000000001</v>
      </c>
      <c r="J255" s="15">
        <v>4.28</v>
      </c>
    </row>
    <row r="256" spans="1:10" x14ac:dyDescent="0.35">
      <c r="A256" s="19" t="str">
        <f>+[5]CubeValue!B266</f>
        <v>Innlánsstofnanir í slitameðferð / Deposit money banks in winding-up proceedings</v>
      </c>
      <c r="B256" s="15">
        <v>0</v>
      </c>
      <c r="C256" s="15">
        <v>0</v>
      </c>
      <c r="D256" s="15">
        <v>0</v>
      </c>
      <c r="E256" s="16"/>
      <c r="F256" s="15">
        <v>0</v>
      </c>
      <c r="G256" s="15">
        <v>0</v>
      </c>
      <c r="H256" s="16"/>
      <c r="I256" s="15">
        <v>0</v>
      </c>
      <c r="J256" s="15">
        <v>0</v>
      </c>
    </row>
    <row r="257" spans="1:10" x14ac:dyDescent="0.35">
      <c r="A257" s="19" t="str">
        <f>+[5]CubeValue!B267</f>
        <v>Peningamarkaðssjóðir / Money market funds (MMF)</v>
      </c>
      <c r="B257" s="15">
        <v>0</v>
      </c>
      <c r="C257" s="15">
        <v>0</v>
      </c>
      <c r="D257" s="15">
        <v>0</v>
      </c>
      <c r="E257" s="16"/>
      <c r="F257" s="15">
        <v>0</v>
      </c>
      <c r="G257" s="15">
        <v>0</v>
      </c>
      <c r="H257" s="16"/>
      <c r="I257" s="15">
        <v>0</v>
      </c>
      <c r="J257" s="15">
        <v>0</v>
      </c>
    </row>
    <row r="258" spans="1:10" x14ac:dyDescent="0.35">
      <c r="A258" s="19" t="str">
        <f>+[5]CubeValue!B268</f>
        <v>Aðrir verðbréfa- og fjárfestingarsjóðir / Other mutual and investment funds (other than MMF)</v>
      </c>
      <c r="B258" s="15">
        <v>0</v>
      </c>
      <c r="C258" s="15">
        <v>0</v>
      </c>
      <c r="D258" s="15">
        <v>0</v>
      </c>
      <c r="E258" s="16"/>
      <c r="F258" s="15">
        <v>0</v>
      </c>
      <c r="G258" s="15">
        <v>0</v>
      </c>
      <c r="H258" s="16"/>
      <c r="I258" s="15">
        <v>0</v>
      </c>
      <c r="J258" s="15">
        <v>0</v>
      </c>
    </row>
    <row r="259" spans="1:10" x14ac:dyDescent="0.35">
      <c r="A259" s="19" t="str">
        <f>+[5]CubeValue!B269</f>
        <v>Önnur fjármálafyrirtæki / Other financial intermediaries</v>
      </c>
      <c r="B259" s="15">
        <v>0</v>
      </c>
      <c r="C259" s="15">
        <v>0</v>
      </c>
      <c r="D259" s="15">
        <v>0</v>
      </c>
      <c r="E259" s="16"/>
      <c r="F259" s="15">
        <v>0</v>
      </c>
      <c r="G259" s="15">
        <v>0</v>
      </c>
      <c r="H259" s="16"/>
      <c r="I259" s="15">
        <v>0</v>
      </c>
      <c r="J259" s="15">
        <v>0</v>
      </c>
    </row>
    <row r="260" spans="1:10" x14ac:dyDescent="0.35">
      <c r="A260" s="19" t="str">
        <f>+[5]CubeValue!B270</f>
        <v>Önnur fjármálafyrirtæki í slitameðferð / Other financial intermediaries in winding-up proceedings</v>
      </c>
      <c r="B260" s="15">
        <v>0</v>
      </c>
      <c r="C260" s="15">
        <v>0</v>
      </c>
      <c r="D260" s="15">
        <v>0</v>
      </c>
      <c r="E260" s="16"/>
      <c r="F260" s="15">
        <v>0</v>
      </c>
      <c r="G260" s="15">
        <v>0</v>
      </c>
      <c r="H260" s="16"/>
      <c r="I260" s="15">
        <v>0</v>
      </c>
      <c r="J260" s="15">
        <v>0</v>
      </c>
    </row>
    <row r="261" spans="1:10" x14ac:dyDescent="0.35">
      <c r="A261" s="19" t="str">
        <f>+[5]CubeValue!B271</f>
        <v>Fjármálaleg hliðarstarfsemi / Financial auxiliaries</v>
      </c>
      <c r="B261" s="15">
        <v>0</v>
      </c>
      <c r="C261" s="15">
        <v>0</v>
      </c>
      <c r="D261" s="15">
        <v>0</v>
      </c>
      <c r="E261" s="16"/>
      <c r="F261" s="15">
        <v>0</v>
      </c>
      <c r="G261" s="15">
        <v>0</v>
      </c>
      <c r="H261" s="16"/>
      <c r="I261" s="15">
        <v>0</v>
      </c>
      <c r="J261" s="15">
        <v>0</v>
      </c>
    </row>
    <row r="262" spans="1:10" x14ac:dyDescent="0.35">
      <c r="A262" s="19" t="str">
        <f>+[5]CubeValue!B272</f>
        <v>Innbyrðis fjármálastarfsemi / Captive financial institutions and money lenders</v>
      </c>
      <c r="B262" s="15">
        <v>0</v>
      </c>
      <c r="C262" s="15">
        <v>0</v>
      </c>
      <c r="D262" s="15">
        <v>0</v>
      </c>
      <c r="E262" s="16"/>
      <c r="F262" s="15">
        <v>0</v>
      </c>
      <c r="G262" s="15">
        <v>0</v>
      </c>
      <c r="H262" s="16"/>
      <c r="I262" s="15">
        <v>0</v>
      </c>
      <c r="J262" s="15">
        <v>0</v>
      </c>
    </row>
    <row r="263" spans="1:10" x14ac:dyDescent="0.35">
      <c r="A263" s="19" t="str">
        <f>+[5]CubeValue!B273</f>
        <v>Vátryggingarfélög / Insurance companies</v>
      </c>
      <c r="B263" s="15">
        <v>0</v>
      </c>
      <c r="C263" s="15">
        <v>0</v>
      </c>
      <c r="D263" s="15">
        <v>0</v>
      </c>
      <c r="E263" s="16"/>
      <c r="F263" s="15">
        <v>0</v>
      </c>
      <c r="G263" s="15">
        <v>0</v>
      </c>
      <c r="H263" s="16"/>
      <c r="I263" s="15">
        <v>0</v>
      </c>
      <c r="J263" s="15">
        <v>0</v>
      </c>
    </row>
    <row r="264" spans="1:10" x14ac:dyDescent="0.35">
      <c r="A264" s="19" t="str">
        <f>+[5]CubeValue!B274</f>
        <v>Lífeyrissjóðir / Pension funds</v>
      </c>
      <c r="B264" s="15">
        <v>0</v>
      </c>
      <c r="C264" s="15">
        <v>0</v>
      </c>
      <c r="D264" s="15">
        <v>0</v>
      </c>
      <c r="E264" s="16"/>
      <c r="F264" s="15">
        <v>0</v>
      </c>
      <c r="G264" s="15">
        <v>0</v>
      </c>
      <c r="H264" s="16"/>
      <c r="I264" s="15">
        <v>0</v>
      </c>
      <c r="J264" s="15">
        <v>0</v>
      </c>
    </row>
    <row r="265" spans="1:10" x14ac:dyDescent="0.35">
      <c r="A265" s="18" t="str">
        <f>+[5]CubeValue!B275</f>
        <v>Hið opinbera / General government</v>
      </c>
      <c r="B265" s="15">
        <v>0</v>
      </c>
      <c r="C265" s="15">
        <v>0</v>
      </c>
      <c r="D265" s="15">
        <v>0</v>
      </c>
      <c r="E265" s="16"/>
      <c r="F265" s="15">
        <v>0</v>
      </c>
      <c r="G265" s="15">
        <v>0</v>
      </c>
      <c r="H265" s="16"/>
      <c r="I265" s="15">
        <v>0</v>
      </c>
      <c r="J265" s="15">
        <v>0</v>
      </c>
    </row>
    <row r="266" spans="1:10" x14ac:dyDescent="0.35">
      <c r="A266" s="19" t="str">
        <f>+[5]CubeValue!B276</f>
        <v>Ríkissjóður / Treasury and govt. Institutions</v>
      </c>
      <c r="B266" s="15">
        <v>0</v>
      </c>
      <c r="C266" s="15">
        <v>0</v>
      </c>
      <c r="D266" s="15">
        <v>0</v>
      </c>
      <c r="E266" s="16"/>
      <c r="F266" s="15">
        <v>0</v>
      </c>
      <c r="G266" s="15">
        <v>0</v>
      </c>
      <c r="H266" s="16"/>
      <c r="I266" s="15">
        <v>0</v>
      </c>
      <c r="J266" s="15">
        <v>0</v>
      </c>
    </row>
    <row r="267" spans="1:10" x14ac:dyDescent="0.35">
      <c r="A267" s="19" t="str">
        <f>+[5]CubeValue!B277</f>
        <v>Sveitarfélög / Municipalities</v>
      </c>
      <c r="B267" s="15">
        <v>0</v>
      </c>
      <c r="C267" s="15">
        <v>0</v>
      </c>
      <c r="D267" s="15">
        <v>0</v>
      </c>
      <c r="E267" s="16"/>
      <c r="F267" s="15">
        <v>0</v>
      </c>
      <c r="G267" s="15">
        <v>0</v>
      </c>
      <c r="H267" s="16"/>
      <c r="I267" s="15">
        <v>0</v>
      </c>
      <c r="J267" s="15">
        <v>0</v>
      </c>
    </row>
    <row r="268" spans="1:10" x14ac:dyDescent="0.35">
      <c r="A268" s="18" t="str">
        <f>+[5]CubeValue!B278</f>
        <v>Heimili / Households</v>
      </c>
      <c r="B268" s="15">
        <v>0</v>
      </c>
      <c r="C268" s="15">
        <v>0</v>
      </c>
      <c r="D268" s="15">
        <v>0</v>
      </c>
      <c r="E268" s="16"/>
      <c r="F268" s="15">
        <v>0</v>
      </c>
      <c r="G268" s="15">
        <v>0</v>
      </c>
      <c r="H268" s="16"/>
      <c r="I268" s="15">
        <v>0</v>
      </c>
      <c r="J268" s="15">
        <v>0</v>
      </c>
    </row>
    <row r="269" spans="1:10" x14ac:dyDescent="0.35">
      <c r="A269" s="18" t="str">
        <f>+[5]CubeValue!B279</f>
        <v>Félagasamtök sem þjóna heimilum / Non-profit institutions serving households (NPISH)</v>
      </c>
      <c r="B269" s="15">
        <v>0</v>
      </c>
      <c r="C269" s="15">
        <v>0</v>
      </c>
      <c r="D269" s="15">
        <v>0</v>
      </c>
      <c r="E269" s="16"/>
      <c r="F269" s="15">
        <v>0</v>
      </c>
      <c r="G269" s="15">
        <v>0</v>
      </c>
      <c r="H269" s="16"/>
      <c r="I269" s="15">
        <v>0</v>
      </c>
      <c r="J269" s="15">
        <v>0</v>
      </c>
    </row>
    <row r="270" spans="1:10" x14ac:dyDescent="0.35">
      <c r="A270" s="20" t="str">
        <f>+[5]CubeValue!B280</f>
        <v>Erlendir aðilar / Non-residents</v>
      </c>
      <c r="B270" s="15">
        <v>0</v>
      </c>
      <c r="C270" s="15">
        <v>0</v>
      </c>
      <c r="D270" s="15">
        <v>0</v>
      </c>
      <c r="E270" s="16"/>
      <c r="F270" s="15">
        <v>0</v>
      </c>
      <c r="G270" s="15">
        <v>0</v>
      </c>
      <c r="H270" s="16"/>
      <c r="I270" s="15">
        <v>0</v>
      </c>
      <c r="J270" s="15">
        <v>0</v>
      </c>
    </row>
    <row r="271" spans="1:10" x14ac:dyDescent="0.35">
      <c r="A271" s="23" t="str">
        <f>+[5]CubeValue!B281</f>
        <v>Skiptasamningar / Swap contracts</v>
      </c>
      <c r="B271" s="29" vm="344">
        <v>17.439576000000002</v>
      </c>
      <c r="C271" s="29" vm="344">
        <v>17.439576000000002</v>
      </c>
      <c r="D271" s="29" vm="2581">
        <v>30.357948</v>
      </c>
      <c r="E271" s="30"/>
      <c r="F271" s="29">
        <v>4.283976</v>
      </c>
      <c r="G271" s="29">
        <v>12.918371999999998</v>
      </c>
      <c r="H271" s="30"/>
      <c r="I271" s="29">
        <v>-64.623819999999995</v>
      </c>
      <c r="J271" s="29">
        <v>23.74127</v>
      </c>
    </row>
    <row r="272" spans="1:10" x14ac:dyDescent="0.35">
      <c r="A272" s="20" t="str">
        <f>+[5]CubeValue!B282</f>
        <v>Innlendir aðilar /Residents</v>
      </c>
      <c r="B272" s="15" vm="345">
        <v>17.439576000000002</v>
      </c>
      <c r="C272" s="15" vm="345">
        <v>17.439576000000002</v>
      </c>
      <c r="D272" s="15" vm="2582">
        <v>30.357948</v>
      </c>
      <c r="E272" s="16"/>
      <c r="F272" s="15">
        <v>4.283976</v>
      </c>
      <c r="G272" s="15">
        <v>12.918371999999998</v>
      </c>
      <c r="H272" s="16"/>
      <c r="I272" s="15">
        <v>-64.623819999999995</v>
      </c>
      <c r="J272" s="15">
        <v>23.74127</v>
      </c>
    </row>
    <row r="273" spans="1:10" x14ac:dyDescent="0.35">
      <c r="A273" s="18" t="str">
        <f>+[5]CubeValue!B283</f>
        <v>Atvinnufyrirtæki / Non-financial companies</v>
      </c>
      <c r="B273" s="15">
        <v>0</v>
      </c>
      <c r="C273" s="15">
        <v>0</v>
      </c>
      <c r="D273" s="15">
        <v>0</v>
      </c>
      <c r="E273" s="16"/>
      <c r="F273" s="15">
        <v>0</v>
      </c>
      <c r="G273" s="15">
        <v>0</v>
      </c>
      <c r="H273" s="16"/>
      <c r="I273" s="15">
        <v>0</v>
      </c>
      <c r="J273" s="15">
        <v>0</v>
      </c>
    </row>
    <row r="274" spans="1:10" x14ac:dyDescent="0.35">
      <c r="A274" s="18" t="str">
        <f>+[5]CubeValue!B284</f>
        <v>Fjármálageiri / Financial companies</v>
      </c>
      <c r="B274" s="15" vm="346">
        <v>17.439576000000002</v>
      </c>
      <c r="C274" s="15" vm="346">
        <v>17.439576000000002</v>
      </c>
      <c r="D274" s="15" vm="2583">
        <v>30.357948</v>
      </c>
      <c r="E274" s="16"/>
      <c r="F274" s="15">
        <v>4.283976</v>
      </c>
      <c r="G274" s="15">
        <v>12.918371999999998</v>
      </c>
      <c r="H274" s="16"/>
      <c r="I274" s="15">
        <v>-64.623819999999995</v>
      </c>
      <c r="J274" s="15">
        <v>23.74127</v>
      </c>
    </row>
    <row r="275" spans="1:10" x14ac:dyDescent="0.35">
      <c r="A275" s="19" t="str">
        <f>+[5]CubeValue!B285</f>
        <v>Innlánsstofnanir / Deposit money banks</v>
      </c>
      <c r="B275" s="15" vm="347">
        <v>17.439576000000002</v>
      </c>
      <c r="C275" s="15" vm="347">
        <v>17.439576000000002</v>
      </c>
      <c r="D275" s="15" vm="2584">
        <v>30.357948</v>
      </c>
      <c r="E275" s="16"/>
      <c r="F275" s="15">
        <v>4.283976</v>
      </c>
      <c r="G275" s="15">
        <v>12.918371999999998</v>
      </c>
      <c r="H275" s="16"/>
      <c r="I275" s="15">
        <v>-64.623819999999995</v>
      </c>
      <c r="J275" s="15">
        <v>23.74127</v>
      </c>
    </row>
    <row r="276" spans="1:10" x14ac:dyDescent="0.35">
      <c r="A276" s="19" t="str">
        <f>+[5]CubeValue!B286</f>
        <v>Innlánsstofnanir í slitameðferð / Deposit money banks in winding-up proceedings</v>
      </c>
      <c r="B276" s="15">
        <v>0</v>
      </c>
      <c r="C276" s="15">
        <v>0</v>
      </c>
      <c r="D276" s="15">
        <v>0</v>
      </c>
      <c r="E276" s="16"/>
      <c r="F276" s="15">
        <v>0</v>
      </c>
      <c r="G276" s="15">
        <v>0</v>
      </c>
      <c r="H276" s="16"/>
      <c r="I276" s="15">
        <v>0</v>
      </c>
      <c r="J276" s="15">
        <v>0</v>
      </c>
    </row>
    <row r="277" spans="1:10" x14ac:dyDescent="0.35">
      <c r="A277" s="19" t="str">
        <f>+[5]CubeValue!B287</f>
        <v>Peningamarkaðssjóðir / Money market funds (MMF)</v>
      </c>
      <c r="B277" s="15">
        <v>0</v>
      </c>
      <c r="C277" s="15">
        <v>0</v>
      </c>
      <c r="D277" s="15">
        <v>0</v>
      </c>
      <c r="E277" s="16"/>
      <c r="F277" s="15">
        <v>0</v>
      </c>
      <c r="G277" s="15">
        <v>0</v>
      </c>
      <c r="H277" s="16"/>
      <c r="I277" s="15">
        <v>0</v>
      </c>
      <c r="J277" s="15">
        <v>0</v>
      </c>
    </row>
    <row r="278" spans="1:10" x14ac:dyDescent="0.35">
      <c r="A278" s="19" t="str">
        <f>+[5]CubeValue!B288</f>
        <v>Aðrir verðbréfa- og fjárfestingarsjóðir / Other mutual and investment funds (other than MMF)</v>
      </c>
      <c r="B278" s="15">
        <v>0</v>
      </c>
      <c r="C278" s="15">
        <v>0</v>
      </c>
      <c r="D278" s="15">
        <v>0</v>
      </c>
      <c r="E278" s="16"/>
      <c r="F278" s="15">
        <v>0</v>
      </c>
      <c r="G278" s="15">
        <v>0</v>
      </c>
      <c r="H278" s="16"/>
      <c r="I278" s="15">
        <v>0</v>
      </c>
      <c r="J278" s="15">
        <v>0</v>
      </c>
    </row>
    <row r="279" spans="1:10" x14ac:dyDescent="0.35">
      <c r="A279" s="19" t="str">
        <f>+[5]CubeValue!B289</f>
        <v>Önnur fjármálafyrirtæki / Other financial intermediaries</v>
      </c>
      <c r="B279" s="15">
        <v>0</v>
      </c>
      <c r="C279" s="15">
        <v>0</v>
      </c>
      <c r="D279" s="15">
        <v>0</v>
      </c>
      <c r="E279" s="16"/>
      <c r="F279" s="15">
        <v>0</v>
      </c>
      <c r="G279" s="15">
        <v>0</v>
      </c>
      <c r="H279" s="16"/>
      <c r="I279" s="15">
        <v>0</v>
      </c>
      <c r="J279" s="15">
        <v>0</v>
      </c>
    </row>
    <row r="280" spans="1:10" x14ac:dyDescent="0.35">
      <c r="A280" s="19" t="str">
        <f>+[5]CubeValue!B290</f>
        <v>Önnur fjármálafyrirtæki í slitameðferð / Other financial intermediaries in winding-up proceedings</v>
      </c>
      <c r="B280" s="15">
        <v>0</v>
      </c>
      <c r="C280" s="15">
        <v>0</v>
      </c>
      <c r="D280" s="15">
        <v>0</v>
      </c>
      <c r="E280" s="16"/>
      <c r="F280" s="15">
        <v>0</v>
      </c>
      <c r="G280" s="15">
        <v>0</v>
      </c>
      <c r="H280" s="16"/>
      <c r="I280" s="15">
        <v>0</v>
      </c>
      <c r="J280" s="15">
        <v>0</v>
      </c>
    </row>
    <row r="281" spans="1:10" x14ac:dyDescent="0.35">
      <c r="A281" s="19" t="str">
        <f>+[5]CubeValue!B291</f>
        <v>Fjármálaleg hliðarstarfsemi / Financial auxiliaries</v>
      </c>
      <c r="B281" s="15">
        <v>0</v>
      </c>
      <c r="C281" s="15">
        <v>0</v>
      </c>
      <c r="D281" s="15">
        <v>0</v>
      </c>
      <c r="E281" s="16"/>
      <c r="F281" s="15">
        <v>0</v>
      </c>
      <c r="G281" s="15">
        <v>0</v>
      </c>
      <c r="H281" s="16"/>
      <c r="I281" s="15">
        <v>0</v>
      </c>
      <c r="J281" s="15">
        <v>0</v>
      </c>
    </row>
    <row r="282" spans="1:10" x14ac:dyDescent="0.35">
      <c r="A282" s="19" t="str">
        <f>+[5]CubeValue!B292</f>
        <v>Innbyrðis fjármálastarfsemi / Captive financial institutions and money lenders</v>
      </c>
      <c r="B282" s="15">
        <v>0</v>
      </c>
      <c r="C282" s="15">
        <v>0</v>
      </c>
      <c r="D282" s="15">
        <v>0</v>
      </c>
      <c r="E282" s="16"/>
      <c r="F282" s="15">
        <v>0</v>
      </c>
      <c r="G282" s="15">
        <v>0</v>
      </c>
      <c r="H282" s="16"/>
      <c r="I282" s="15">
        <v>0</v>
      </c>
      <c r="J282" s="15">
        <v>0</v>
      </c>
    </row>
    <row r="283" spans="1:10" x14ac:dyDescent="0.35">
      <c r="A283" s="19" t="str">
        <f>+[5]CubeValue!B293</f>
        <v>Vátryggingarfélög / Insurance companies</v>
      </c>
      <c r="B283" s="15">
        <v>0</v>
      </c>
      <c r="C283" s="15">
        <v>0</v>
      </c>
      <c r="D283" s="15">
        <v>0</v>
      </c>
      <c r="E283" s="16"/>
      <c r="F283" s="15">
        <v>0</v>
      </c>
      <c r="G283" s="15">
        <v>0</v>
      </c>
      <c r="H283" s="16"/>
      <c r="I283" s="15">
        <v>0</v>
      </c>
      <c r="J283" s="15">
        <v>0</v>
      </c>
    </row>
    <row r="284" spans="1:10" x14ac:dyDescent="0.35">
      <c r="A284" s="19" t="str">
        <f>+[5]CubeValue!B294</f>
        <v>Lífeyrissjóðir / Pension funds</v>
      </c>
      <c r="B284" s="15">
        <v>0</v>
      </c>
      <c r="C284" s="15">
        <v>0</v>
      </c>
      <c r="D284" s="15">
        <v>0</v>
      </c>
      <c r="E284" s="16"/>
      <c r="F284" s="15">
        <v>0</v>
      </c>
      <c r="G284" s="15">
        <v>0</v>
      </c>
      <c r="H284" s="16"/>
      <c r="I284" s="15">
        <v>0</v>
      </c>
      <c r="J284" s="15">
        <v>0</v>
      </c>
    </row>
    <row r="285" spans="1:10" x14ac:dyDescent="0.35">
      <c r="A285" s="18" t="str">
        <f>+[5]CubeValue!B295</f>
        <v>Hið opinbera / General government</v>
      </c>
      <c r="B285" s="15">
        <v>0</v>
      </c>
      <c r="C285" s="15">
        <v>0</v>
      </c>
      <c r="D285" s="15">
        <v>0</v>
      </c>
      <c r="E285" s="16"/>
      <c r="F285" s="15">
        <v>0</v>
      </c>
      <c r="G285" s="15">
        <v>0</v>
      </c>
      <c r="H285" s="16"/>
      <c r="I285" s="15">
        <v>0</v>
      </c>
      <c r="J285" s="15">
        <v>0</v>
      </c>
    </row>
    <row r="286" spans="1:10" x14ac:dyDescent="0.35">
      <c r="A286" s="19" t="str">
        <f>+[5]CubeValue!B296</f>
        <v>Ríkissjóður / Treasury and govt. Institutions</v>
      </c>
      <c r="B286" s="15">
        <v>0</v>
      </c>
      <c r="C286" s="15">
        <v>0</v>
      </c>
      <c r="D286" s="15">
        <v>0</v>
      </c>
      <c r="E286" s="16"/>
      <c r="F286" s="15">
        <v>0</v>
      </c>
      <c r="G286" s="15">
        <v>0</v>
      </c>
      <c r="H286" s="16"/>
      <c r="I286" s="15">
        <v>0</v>
      </c>
      <c r="J286" s="15">
        <v>0</v>
      </c>
    </row>
    <row r="287" spans="1:10" x14ac:dyDescent="0.35">
      <c r="A287" s="19" t="str">
        <f>+[5]CubeValue!B297</f>
        <v>Sveitarfélög / Municipalities</v>
      </c>
      <c r="B287" s="15">
        <v>0</v>
      </c>
      <c r="C287" s="15">
        <v>0</v>
      </c>
      <c r="D287" s="15">
        <v>0</v>
      </c>
      <c r="E287" s="16"/>
      <c r="F287" s="15">
        <v>0</v>
      </c>
      <c r="G287" s="15">
        <v>0</v>
      </c>
      <c r="H287" s="16"/>
      <c r="I287" s="15">
        <v>0</v>
      </c>
      <c r="J287" s="15">
        <v>0</v>
      </c>
    </row>
    <row r="288" spans="1:10" x14ac:dyDescent="0.35">
      <c r="A288" s="18" t="str">
        <f>+[5]CubeValue!B298</f>
        <v>Heimili / Households</v>
      </c>
      <c r="B288" s="15">
        <v>0</v>
      </c>
      <c r="C288" s="15">
        <v>0</v>
      </c>
      <c r="D288" s="15">
        <v>0</v>
      </c>
      <c r="E288" s="16"/>
      <c r="F288" s="15">
        <v>0</v>
      </c>
      <c r="G288" s="15">
        <v>0</v>
      </c>
      <c r="H288" s="16"/>
      <c r="I288" s="15">
        <v>0</v>
      </c>
      <c r="J288" s="15">
        <v>0</v>
      </c>
    </row>
    <row r="289" spans="1:10" x14ac:dyDescent="0.35">
      <c r="A289" s="18" t="str">
        <f>+[5]CubeValue!B299</f>
        <v>Félagasamtök sem þjóna heimilum / Non-profit institutions serving households (NPISH)</v>
      </c>
      <c r="B289" s="15">
        <v>0</v>
      </c>
      <c r="C289" s="15">
        <v>0</v>
      </c>
      <c r="D289" s="15">
        <v>0</v>
      </c>
      <c r="E289" s="16"/>
      <c r="F289" s="15">
        <v>0</v>
      </c>
      <c r="G289" s="15">
        <v>0</v>
      </c>
      <c r="H289" s="16"/>
      <c r="I289" s="15">
        <v>0</v>
      </c>
      <c r="J289" s="15">
        <v>0</v>
      </c>
    </row>
    <row r="290" spans="1:10" x14ac:dyDescent="0.35">
      <c r="A290" s="20" t="str">
        <f>+[5]CubeValue!B300</f>
        <v>Erlendir aðilar / Non-residents</v>
      </c>
      <c r="B290" s="15">
        <v>0</v>
      </c>
      <c r="C290" s="15">
        <v>0</v>
      </c>
      <c r="D290" s="15">
        <v>0</v>
      </c>
      <c r="E290" s="16"/>
      <c r="F290" s="15">
        <v>0</v>
      </c>
      <c r="G290" s="15">
        <v>0</v>
      </c>
      <c r="H290" s="16"/>
      <c r="I290" s="15">
        <v>0</v>
      </c>
      <c r="J290" s="15">
        <v>0</v>
      </c>
    </row>
    <row r="291" spans="1:10" x14ac:dyDescent="0.35">
      <c r="A291" s="23" t="str">
        <f>+[5]CubeValue!B301</f>
        <v>Skortsala / Short sale</v>
      </c>
      <c r="B291" s="29">
        <v>0</v>
      </c>
      <c r="C291" s="29">
        <v>0</v>
      </c>
      <c r="D291" s="29">
        <v>0</v>
      </c>
      <c r="E291" s="30"/>
      <c r="F291" s="29">
        <v>0</v>
      </c>
      <c r="G291" s="29">
        <v>0</v>
      </c>
      <c r="H291" s="30"/>
      <c r="I291" s="29">
        <v>0</v>
      </c>
      <c r="J291" s="29">
        <v>0</v>
      </c>
    </row>
    <row r="292" spans="1:10" x14ac:dyDescent="0.35">
      <c r="A292" s="11" t="str">
        <f>+[5]CubeValue!B302</f>
        <v>Aðrar skuldir / Other liabilities</v>
      </c>
      <c r="B292" s="29" vm="348">
        <v>323.261212</v>
      </c>
      <c r="C292" s="29" vm="348">
        <v>323.261212</v>
      </c>
      <c r="D292" s="29" vm="2585">
        <v>569.93989600000009</v>
      </c>
      <c r="E292" s="30"/>
      <c r="F292" s="29">
        <v>267.99864399999996</v>
      </c>
      <c r="G292" s="29">
        <v>246.67868400000009</v>
      </c>
      <c r="H292" s="30"/>
      <c r="I292" s="29">
        <v>-466.52497000000005</v>
      </c>
      <c r="J292" s="29">
        <v>49.287200000000098</v>
      </c>
    </row>
    <row r="293" spans="1:10" x14ac:dyDescent="0.35">
      <c r="A293" s="12" t="str">
        <f>+[5]CubeValue!B303</f>
        <v>Viðskiptaskuldir / Accounts payable</v>
      </c>
      <c r="B293" s="29" vm="349">
        <v>231.97021200000006</v>
      </c>
      <c r="C293" s="29" vm="349">
        <v>231.97021200000006</v>
      </c>
      <c r="D293" s="29" vm="2586">
        <v>305.47689599999995</v>
      </c>
      <c r="E293" s="30"/>
      <c r="F293" s="29">
        <v>169.4154859999999</v>
      </c>
      <c r="G293" s="29">
        <v>73.506683999999893</v>
      </c>
      <c r="H293" s="30"/>
      <c r="I293" s="29">
        <v>-65.545999000000108</v>
      </c>
      <c r="J293" s="29">
        <v>-55.143804999999986</v>
      </c>
    </row>
    <row r="294" spans="1:10" x14ac:dyDescent="0.35">
      <c r="A294" s="12" t="str">
        <f>+[5]CubeValue!B304</f>
        <v xml:space="preserve">Aðrar skuldir ót.a.st./ Other liabilities n.i.e. </v>
      </c>
      <c r="B294" s="29" vm="350">
        <v>91.290999999999997</v>
      </c>
      <c r="C294" s="29" vm="350">
        <v>91.290999999999997</v>
      </c>
      <c r="D294" s="29" vm="2587">
        <v>264.46300000000002</v>
      </c>
      <c r="E294" s="30"/>
      <c r="F294" s="29">
        <v>98.583157999999997</v>
      </c>
      <c r="G294" s="29">
        <v>173.17200000000003</v>
      </c>
      <c r="H294" s="30"/>
      <c r="I294" s="29">
        <v>-400.97897100000006</v>
      </c>
      <c r="J294" s="29">
        <v>104.43100500000003</v>
      </c>
    </row>
    <row r="295" spans="1:10" x14ac:dyDescent="0.35">
      <c r="A295" s="19" t="str">
        <f>+[5]CubeValue!B305</f>
        <v>Aðrar innlendar skuldir / Other domestic liabilities</v>
      </c>
      <c r="B295" s="15" vm="351">
        <v>91.290999999999997</v>
      </c>
      <c r="C295" s="15" vm="351">
        <v>91.290999999999997</v>
      </c>
      <c r="D295" s="15" vm="2588">
        <v>264.46300000000002</v>
      </c>
      <c r="E295" s="16"/>
      <c r="F295" s="15">
        <v>98.583157999999997</v>
      </c>
      <c r="G295" s="15">
        <v>173.17200000000003</v>
      </c>
      <c r="H295" s="16"/>
      <c r="I295" s="15">
        <v>-400.97897100000006</v>
      </c>
      <c r="J295" s="15">
        <v>104.43100500000003</v>
      </c>
    </row>
    <row r="296" spans="1:10" x14ac:dyDescent="0.35">
      <c r="A296" s="19" t="str">
        <f>+[5]CubeValue!B306</f>
        <v>Aðrar erlendar skuldir / Other foreign liabilities</v>
      </c>
      <c r="B296" s="15">
        <v>0</v>
      </c>
      <c r="C296" s="15">
        <v>0</v>
      </c>
      <c r="D296" s="15">
        <v>0</v>
      </c>
      <c r="E296" s="16"/>
      <c r="F296" s="15">
        <v>0</v>
      </c>
      <c r="G296" s="15">
        <v>0</v>
      </c>
      <c r="H296" s="16"/>
      <c r="I296" s="15">
        <v>0</v>
      </c>
      <c r="J296" s="15">
        <v>0</v>
      </c>
    </row>
    <row r="297" spans="1:10" x14ac:dyDescent="0.35">
      <c r="A297" s="25"/>
      <c r="B297" s="15"/>
      <c r="C297" s="15"/>
      <c r="D297" s="15"/>
      <c r="E297" s="16"/>
      <c r="F297" s="15"/>
      <c r="G297" s="15"/>
      <c r="H297" s="16"/>
      <c r="I297" s="15"/>
      <c r="J297" s="15"/>
    </row>
    <row r="298" spans="1:10" x14ac:dyDescent="0.35">
      <c r="A298" s="9" t="str">
        <f>[5]CubeValue!B308</f>
        <v>Sala hlutdeildarskírteina í mánuðinum / Sale of fund shares during the month</v>
      </c>
      <c r="B298" s="29" vm="352">
        <v>1508.2311540000001</v>
      </c>
      <c r="C298" s="29" vm="352">
        <v>1508.2311540000001</v>
      </c>
      <c r="D298" s="29" vm="2589">
        <v>3358.4647009999999</v>
      </c>
      <c r="E298" s="30"/>
      <c r="F298" s="29">
        <v>256.57139599999994</v>
      </c>
      <c r="G298" s="29">
        <v>1850.2335469999998</v>
      </c>
      <c r="H298" s="30"/>
      <c r="I298" s="29">
        <v>410.72849599999995</v>
      </c>
      <c r="J298" s="29">
        <v>2731.4581589999998</v>
      </c>
    </row>
    <row r="299" spans="1:10" x14ac:dyDescent="0.35">
      <c r="A299" s="9" t="str">
        <f>[5]CubeValue!B309</f>
        <v>Innlausn hlutdeildarskírteina í mánuðinum / Redemption of fund shares during the month</v>
      </c>
      <c r="B299" s="29" vm="353">
        <v>821.65172299999995</v>
      </c>
      <c r="C299" s="29" vm="353">
        <v>821.65172299999995</v>
      </c>
      <c r="D299" s="29" vm="2590">
        <v>381.40643</v>
      </c>
      <c r="E299" s="30"/>
      <c r="F299" s="29">
        <v>-163.1030770000001</v>
      </c>
      <c r="G299" s="29">
        <v>-440.24529299999995</v>
      </c>
      <c r="H299" s="30"/>
      <c r="I299" s="29">
        <v>-304.31300799999985</v>
      </c>
      <c r="J299" s="29">
        <v>-252.25833999999998</v>
      </c>
    </row>
    <row r="300" spans="1:10" x14ac:dyDescent="0.35">
      <c r="A300" s="9"/>
      <c r="B300" s="15"/>
      <c r="C300" s="15"/>
      <c r="D300" s="15"/>
      <c r="E300" s="16"/>
      <c r="F300" s="15"/>
      <c r="G300" s="15"/>
      <c r="H300" s="16"/>
      <c r="I300" s="15"/>
      <c r="J300" s="15"/>
    </row>
    <row r="301" spans="1:10" x14ac:dyDescent="0.35">
      <c r="A301" s="9" t="str">
        <f>[5]CubeValue!B311</f>
        <v>Eigendur hlutdeildarskírteina og hlutabréfa / Owners of investment fund shares and equities</v>
      </c>
      <c r="B301" s="29" vm="354">
        <v>67784.322328289985</v>
      </c>
      <c r="C301" s="29" vm="354">
        <v>67784.322328289985</v>
      </c>
      <c r="D301" s="29" vm="2591">
        <v>71821.408417000028</v>
      </c>
      <c r="E301" s="30"/>
      <c r="F301" s="29">
        <v>5773.8772700116024</v>
      </c>
      <c r="G301" s="29">
        <v>4037.0860887100425</v>
      </c>
      <c r="H301" s="30"/>
      <c r="I301" s="29">
        <v>-4895.5305968918619</v>
      </c>
      <c r="J301" s="29">
        <v>6846.3462705432248</v>
      </c>
    </row>
    <row r="302" spans="1:10" x14ac:dyDescent="0.35">
      <c r="A302" s="11" t="str">
        <f>[5]CubeValue!B312</f>
        <v>Innlendir aðilar /Residents</v>
      </c>
      <c r="B302" s="29" vm="355">
        <v>66332.633865829703</v>
      </c>
      <c r="C302" s="29" vm="355">
        <v>66332.633865829703</v>
      </c>
      <c r="D302" s="29" vm="2592">
        <v>70179.238844089341</v>
      </c>
      <c r="E302" s="30"/>
      <c r="F302" s="29">
        <v>5618.7404558816124</v>
      </c>
      <c r="G302" s="29">
        <v>3846.6049782596383</v>
      </c>
      <c r="H302" s="30"/>
      <c r="I302" s="29">
        <v>-4807.4474280718568</v>
      </c>
      <c r="J302" s="29">
        <v>6999.9549616025324</v>
      </c>
    </row>
    <row r="303" spans="1:10" x14ac:dyDescent="0.35">
      <c r="A303" s="12" t="str">
        <f>[5]CubeValue!B313</f>
        <v>Atvinnufyrirtæki / Non-financial companies</v>
      </c>
      <c r="B303" s="29" vm="356">
        <v>11423.894557581611</v>
      </c>
      <c r="C303" s="29" vm="356">
        <v>11423.894557581611</v>
      </c>
      <c r="D303" s="29" vm="2593">
        <v>12081.52065972667</v>
      </c>
      <c r="E303" s="30"/>
      <c r="F303" s="29">
        <v>860.38429687500138</v>
      </c>
      <c r="G303" s="29">
        <v>657.62610214505912</v>
      </c>
      <c r="H303" s="30"/>
      <c r="I303" s="29">
        <v>-1501.5952527829959</v>
      </c>
      <c r="J303" s="29">
        <v>1864.6161700196699</v>
      </c>
    </row>
    <row r="304" spans="1:10" x14ac:dyDescent="0.35">
      <c r="A304" s="12" t="str">
        <f>[5]CubeValue!B315</f>
        <v>Fjármálageiri / Financial companies</v>
      </c>
      <c r="B304" s="29" vm="357">
        <v>13085.246649107838</v>
      </c>
      <c r="C304" s="29" vm="357">
        <v>13085.246649107838</v>
      </c>
      <c r="D304" s="29" vm="2594">
        <v>14171.962994245338</v>
      </c>
      <c r="E304" s="30"/>
      <c r="F304" s="29">
        <v>2772.8217667126019</v>
      </c>
      <c r="G304" s="29">
        <v>1086.7163451375</v>
      </c>
      <c r="H304" s="30"/>
      <c r="I304" s="29">
        <v>3411.5341475151108</v>
      </c>
      <c r="J304" s="29">
        <v>3285.3466835695363</v>
      </c>
    </row>
    <row r="305" spans="1:10" x14ac:dyDescent="0.35">
      <c r="A305" s="18" t="str">
        <f>[5]CubeValue!B316</f>
        <v>Innlánsstofnanir / Deposit money banks</v>
      </c>
      <c r="B305" s="15" vm="358">
        <v>282.53015899999997</v>
      </c>
      <c r="C305" s="15" vm="358">
        <v>282.53015899999997</v>
      </c>
      <c r="D305" s="15" vm="2595">
        <v>288.59890200000001</v>
      </c>
      <c r="E305" s="16"/>
      <c r="F305" s="15">
        <v>7.8947510000000136</v>
      </c>
      <c r="G305" s="15">
        <v>6.0687430000000404</v>
      </c>
      <c r="H305" s="16"/>
      <c r="I305" s="15">
        <v>21.371212000000014</v>
      </c>
      <c r="J305" s="15">
        <v>32.202832999999998</v>
      </c>
    </row>
    <row r="306" spans="1:10" x14ac:dyDescent="0.35">
      <c r="A306" s="18" t="str">
        <f>[5]CubeValue!B317</f>
        <v>Innlánsstofnanir í slitameðferð / Deposit money banks in winding-up proceedings or composition of creditors negotiations</v>
      </c>
      <c r="B306" s="15">
        <v>0</v>
      </c>
      <c r="C306" s="15">
        <v>0</v>
      </c>
      <c r="D306" s="15">
        <v>0</v>
      </c>
      <c r="E306" s="16"/>
      <c r="F306" s="15">
        <v>0</v>
      </c>
      <c r="G306" s="15">
        <v>0</v>
      </c>
      <c r="H306" s="16"/>
      <c r="I306" s="15">
        <v>0</v>
      </c>
      <c r="J306" s="15">
        <v>0</v>
      </c>
    </row>
    <row r="307" spans="1:10" x14ac:dyDescent="0.35">
      <c r="A307" s="18" t="str">
        <f>[5]CubeValue!B318</f>
        <v>Peningamarkaðssjóðir / Money market funds (MMF)</v>
      </c>
      <c r="B307" s="15">
        <v>0</v>
      </c>
      <c r="C307" s="15">
        <v>0</v>
      </c>
      <c r="D307" s="15">
        <v>0</v>
      </c>
      <c r="E307" s="16"/>
      <c r="F307" s="15">
        <v>0</v>
      </c>
      <c r="G307" s="15">
        <v>0</v>
      </c>
      <c r="H307" s="16"/>
      <c r="I307" s="15">
        <v>0</v>
      </c>
      <c r="J307" s="15">
        <v>0</v>
      </c>
    </row>
    <row r="308" spans="1:10" x14ac:dyDescent="0.35">
      <c r="A308" s="18" t="str">
        <f>[5]CubeValue!B319</f>
        <v>Aðrir verðbréfa- og fjárfestingarsjóðir / Other mutual and investment funds (other than MMF)</v>
      </c>
      <c r="B308" s="15" vm="359">
        <v>956.61689200000001</v>
      </c>
      <c r="C308" s="15" vm="359">
        <v>956.61689200000001</v>
      </c>
      <c r="D308" s="15" vm="2596">
        <v>1033.609459</v>
      </c>
      <c r="E308" s="16"/>
      <c r="F308" s="15">
        <v>23.956469000000027</v>
      </c>
      <c r="G308" s="15">
        <v>76.992567000000008</v>
      </c>
      <c r="H308" s="16"/>
      <c r="I308" s="15">
        <v>-132.84920600000004</v>
      </c>
      <c r="J308" s="15">
        <v>688.85303399999998</v>
      </c>
    </row>
    <row r="309" spans="1:10" x14ac:dyDescent="0.35">
      <c r="A309" s="18" t="str">
        <f>[5]CubeValue!B320</f>
        <v>Önnur fjármálafyrirtæki / Other financial intermediaries</v>
      </c>
      <c r="B309" s="15" vm="360">
        <v>82.184893000000002</v>
      </c>
      <c r="C309" s="15" vm="360">
        <v>82.184893000000002</v>
      </c>
      <c r="D309" s="15" vm="2597">
        <v>85.641524999999987</v>
      </c>
      <c r="E309" s="16"/>
      <c r="F309" s="15">
        <v>54.463820908000002</v>
      </c>
      <c r="G309" s="15">
        <v>3.4566319999999848</v>
      </c>
      <c r="H309" s="16"/>
      <c r="I309" s="15">
        <v>55.458424350999991</v>
      </c>
      <c r="J309" s="15">
        <v>-74.922583439999997</v>
      </c>
    </row>
    <row r="310" spans="1:10" x14ac:dyDescent="0.35">
      <c r="A310" s="18" t="str">
        <f>[5]CubeValue!B321</f>
        <v>Önnur fjármálafyrirtæki í slitameðferð / Other financial intermediaries in winding-up proceedings or composition of creditors negotiations</v>
      </c>
      <c r="B310" s="15">
        <v>0</v>
      </c>
      <c r="C310" s="15">
        <v>0</v>
      </c>
      <c r="D310" s="15">
        <v>0</v>
      </c>
      <c r="E310" s="16"/>
      <c r="F310" s="15">
        <v>0</v>
      </c>
      <c r="G310" s="15">
        <v>0</v>
      </c>
      <c r="H310" s="16"/>
      <c r="I310" s="15">
        <v>0</v>
      </c>
      <c r="J310" s="15">
        <v>0</v>
      </c>
    </row>
    <row r="311" spans="1:10" x14ac:dyDescent="0.35">
      <c r="A311" s="18" t="str">
        <f>[5]CubeValue!B322</f>
        <v>Fjármálaleg hliðarstarfsemi / Financial auxiliaries</v>
      </c>
      <c r="B311" s="15" vm="361">
        <v>521.01675403059596</v>
      </c>
      <c r="C311" s="15" vm="361">
        <v>521.01675403059596</v>
      </c>
      <c r="D311" s="15" vm="2598">
        <v>529.40763393866689</v>
      </c>
      <c r="E311" s="16"/>
      <c r="F311" s="15">
        <v>285.09290731000021</v>
      </c>
      <c r="G311" s="15">
        <v>8.3908799080709286</v>
      </c>
      <c r="H311" s="16"/>
      <c r="I311" s="15">
        <v>520.31625448461011</v>
      </c>
      <c r="J311" s="15">
        <v>-284.64817659133325</v>
      </c>
    </row>
    <row r="312" spans="1:10" x14ac:dyDescent="0.35">
      <c r="A312" s="18" t="str">
        <f>[5]CubeValue!B323</f>
        <v>Innbyrðis fjármálastarfsemi / Captive financial institutions and money lenders</v>
      </c>
      <c r="B312" s="15" vm="362">
        <v>6024.2603267878912</v>
      </c>
      <c r="C312" s="15" vm="362">
        <v>6024.2603267878912</v>
      </c>
      <c r="D312" s="15" vm="2599">
        <v>7719.2154934199998</v>
      </c>
      <c r="E312" s="16"/>
      <c r="F312" s="15">
        <v>2403.0379644945988</v>
      </c>
      <c r="G312" s="15">
        <v>1694.9551666321086</v>
      </c>
      <c r="H312" s="16"/>
      <c r="I312" s="15">
        <v>2636.1845326795001</v>
      </c>
      <c r="J312" s="15">
        <v>-201.2875952857994</v>
      </c>
    </row>
    <row r="313" spans="1:10" x14ac:dyDescent="0.35">
      <c r="A313" s="18" t="str">
        <f>[5]CubeValue!B324</f>
        <v>Vátryggingarfélög / Insurance companies</v>
      </c>
      <c r="B313" s="15" vm="363">
        <v>971.96733388307098</v>
      </c>
      <c r="C313" s="15" vm="363">
        <v>971.96733388307098</v>
      </c>
      <c r="D313" s="15" vm="2600">
        <v>840.11814228000003</v>
      </c>
      <c r="E313" s="16"/>
      <c r="F313" s="15">
        <v>-1.6241460000000529</v>
      </c>
      <c r="G313" s="15">
        <v>-131.84919160307095</v>
      </c>
      <c r="H313" s="16"/>
      <c r="I313" s="15">
        <v>192.747906</v>
      </c>
      <c r="J313" s="15">
        <v>382.33373628000004</v>
      </c>
    </row>
    <row r="314" spans="1:10" x14ac:dyDescent="0.35">
      <c r="A314" s="18" t="str">
        <f>[5]CubeValue!B325</f>
        <v>Lífeyrissjóðir / Pension funds</v>
      </c>
      <c r="B314" s="15" vm="364">
        <v>4246.6702904062804</v>
      </c>
      <c r="C314" s="15" vm="364">
        <v>4246.6702904062804</v>
      </c>
      <c r="D314" s="15" vm="2601">
        <v>3675.3718386066698</v>
      </c>
      <c r="E314" s="16"/>
      <c r="F314" s="15">
        <v>0</v>
      </c>
      <c r="G314" s="15">
        <v>-571.29845179961058</v>
      </c>
      <c r="H314" s="16"/>
      <c r="I314" s="15">
        <v>118.30502400000012</v>
      </c>
      <c r="J314" s="15">
        <v>2742.8154356066698</v>
      </c>
    </row>
    <row r="315" spans="1:10" x14ac:dyDescent="0.35">
      <c r="A315" s="12" t="str">
        <f>[5]CubeValue!B326</f>
        <v>Hið opinbera / General government</v>
      </c>
      <c r="B315" s="29" vm="365">
        <v>0.36499999999999999</v>
      </c>
      <c r="C315" s="29" vm="365">
        <v>0.36499999999999999</v>
      </c>
      <c r="D315" s="29" vm="2602">
        <v>0.376</v>
      </c>
      <c r="E315" s="30"/>
      <c r="F315" s="29">
        <v>8.9999999999999525E-3</v>
      </c>
      <c r="G315" s="29">
        <v>1.100000000000001E-2</v>
      </c>
      <c r="H315" s="30"/>
      <c r="I315" s="29">
        <v>-7.0000000000000062E-3</v>
      </c>
      <c r="J315" s="29">
        <v>3.2000000000000028E-2</v>
      </c>
    </row>
    <row r="316" spans="1:10" x14ac:dyDescent="0.35">
      <c r="A316" s="18" t="str">
        <f>[5]CubeValue!B327</f>
        <v>Ríkissjóður / Treasury and govt. Institutions</v>
      </c>
      <c r="B316" s="15" vm="366">
        <v>0.36499999999999999</v>
      </c>
      <c r="C316" s="15" vm="366">
        <v>0.36499999999999999</v>
      </c>
      <c r="D316" s="15" vm="2603">
        <v>0.376</v>
      </c>
      <c r="E316" s="16"/>
      <c r="F316" s="15">
        <v>8.9999999999999525E-3</v>
      </c>
      <c r="G316" s="15">
        <v>1.100000000000001E-2</v>
      </c>
      <c r="H316" s="16"/>
      <c r="I316" s="15">
        <v>-7.0000000000000062E-3</v>
      </c>
      <c r="J316" s="15">
        <v>3.2000000000000028E-2</v>
      </c>
    </row>
    <row r="317" spans="1:10" x14ac:dyDescent="0.35">
      <c r="A317" s="18" t="str">
        <f>[5]CubeValue!B328</f>
        <v>Sveitarfélög / Municipalities</v>
      </c>
      <c r="B317" s="15">
        <v>0</v>
      </c>
      <c r="C317" s="15">
        <v>0</v>
      </c>
      <c r="D317" s="15">
        <v>0</v>
      </c>
      <c r="E317" s="16"/>
      <c r="F317" s="15">
        <v>0</v>
      </c>
      <c r="G317" s="15">
        <v>0</v>
      </c>
      <c r="H317" s="16"/>
      <c r="I317" s="15">
        <v>0</v>
      </c>
      <c r="J317" s="15">
        <v>0</v>
      </c>
    </row>
    <row r="318" spans="1:10" x14ac:dyDescent="0.35">
      <c r="A318" s="12" t="str">
        <f>[5]CubeValue!B329</f>
        <v>Heimili / Households</v>
      </c>
      <c r="B318" s="29" vm="367">
        <v>37202.952661140262</v>
      </c>
      <c r="C318" s="29" vm="367">
        <v>37202.952661140262</v>
      </c>
      <c r="D318" s="29" vm="2604">
        <v>39181.967752117329</v>
      </c>
      <c r="E318" s="30"/>
      <c r="F318" s="29">
        <v>1791.0077731999845</v>
      </c>
      <c r="G318" s="29">
        <v>1979.0150909770673</v>
      </c>
      <c r="H318" s="30"/>
      <c r="I318" s="29">
        <v>-7004.4113511000032</v>
      </c>
      <c r="J318" s="29">
        <v>1511.6512655173428</v>
      </c>
    </row>
    <row r="319" spans="1:10" x14ac:dyDescent="0.35">
      <c r="A319" s="12" t="str">
        <f>[5]CubeValue!B330</f>
        <v>Félagasamtök sem þjóna heimilum / Non-profit institutions serving households (NPISH)</v>
      </c>
      <c r="B319" s="29" vm="368">
        <v>4335.1400000000003</v>
      </c>
      <c r="C319" s="29" vm="368">
        <v>4335.1400000000003</v>
      </c>
      <c r="D319" s="29" vm="2605">
        <v>4447.5820000000003</v>
      </c>
      <c r="E319" s="30"/>
      <c r="F319" s="29">
        <v>188.97242809399995</v>
      </c>
      <c r="G319" s="29">
        <v>112.44200000000001</v>
      </c>
      <c r="H319" s="30"/>
      <c r="I319" s="29">
        <v>309.18983729599995</v>
      </c>
      <c r="J319" s="29">
        <v>261.10559549600021</v>
      </c>
    </row>
    <row r="320" spans="1:10" x14ac:dyDescent="0.35">
      <c r="A320" s="12" t="str">
        <f>[5]CubeValue!B331</f>
        <v>Erlendir aðilar / Non-residents</v>
      </c>
      <c r="B320" s="29" vm="369">
        <v>1451.6884624602919</v>
      </c>
      <c r="C320" s="29" vm="369">
        <v>1451.6884624602919</v>
      </c>
      <c r="D320" s="29" vm="2606">
        <v>1642.1695729106666</v>
      </c>
      <c r="E320" s="30"/>
      <c r="F320" s="29">
        <v>155.13681412999995</v>
      </c>
      <c r="G320" s="29">
        <v>190.48111045037467</v>
      </c>
      <c r="H320" s="30"/>
      <c r="I320" s="29">
        <v>-88.083168819999628</v>
      </c>
      <c r="J320" s="29">
        <v>-153.60869105933352</v>
      </c>
    </row>
    <row r="321" spans="1:11" x14ac:dyDescent="0.35">
      <c r="A321" s="45" t="str">
        <f>[5]CubeValue!B332</f>
        <v>Óflokkað / Unclassified</v>
      </c>
      <c r="B321" s="29" vm="370">
        <v>285.03499800000003</v>
      </c>
      <c r="C321" s="29" vm="370">
        <v>285.03499800000003</v>
      </c>
      <c r="D321" s="29" vm="2607">
        <v>295.82943800000004</v>
      </c>
      <c r="E321" s="30"/>
      <c r="F321" s="29">
        <v>5.5451910000000169</v>
      </c>
      <c r="G321" s="29">
        <v>10.794440000000009</v>
      </c>
      <c r="H321" s="30"/>
      <c r="I321" s="29">
        <v>-22.157808999999986</v>
      </c>
      <c r="J321" s="29">
        <v>77.203247000000033</v>
      </c>
    </row>
    <row r="322" spans="1:11" x14ac:dyDescent="0.35">
      <c r="A322" s="26" t="s">
        <v>87</v>
      </c>
      <c r="B322" s="15"/>
      <c r="C322" s="15"/>
      <c r="D322" s="15"/>
      <c r="E322" s="16"/>
      <c r="F322" s="15"/>
      <c r="G322" s="15"/>
      <c r="H322" s="16"/>
      <c r="I322" s="15"/>
      <c r="J322" s="15"/>
    </row>
    <row r="323" spans="1:11" x14ac:dyDescent="0.35">
      <c r="A323" s="27" t="s">
        <v>88</v>
      </c>
      <c r="B323" s="15"/>
      <c r="C323" s="15"/>
      <c r="D323" s="15"/>
      <c r="E323" s="16"/>
      <c r="F323" s="15"/>
      <c r="G323" s="15"/>
      <c r="H323" s="16"/>
      <c r="I323" s="15"/>
      <c r="J323" s="15"/>
    </row>
    <row r="324" spans="1:11" x14ac:dyDescent="0.35">
      <c r="A324" s="9"/>
      <c r="B324" s="15"/>
      <c r="C324" s="15"/>
      <c r="D324" s="15"/>
      <c r="E324" s="16"/>
      <c r="F324" s="15"/>
      <c r="G324" s="15"/>
      <c r="H324" s="16"/>
      <c r="I324" s="15"/>
      <c r="J324" s="15"/>
    </row>
    <row r="325" spans="1:11" x14ac:dyDescent="0.35">
      <c r="A325" s="9"/>
      <c r="B325" s="15"/>
      <c r="C325" s="15"/>
      <c r="D325" s="15"/>
      <c r="E325" s="16"/>
      <c r="F325" s="15"/>
      <c r="G325" s="15"/>
      <c r="H325" s="16"/>
      <c r="I325" s="15"/>
      <c r="J325" s="15"/>
    </row>
    <row r="326" spans="1:11" x14ac:dyDescent="0.35">
      <c r="A326" s="25"/>
      <c r="B326" s="15"/>
      <c r="C326" s="15"/>
      <c r="D326" s="15"/>
      <c r="E326" s="16"/>
      <c r="F326" s="15"/>
      <c r="G326" s="15"/>
      <c r="H326" s="16"/>
      <c r="I326" s="15"/>
      <c r="J326" s="15"/>
    </row>
    <row r="327" spans="1:11" x14ac:dyDescent="0.35">
      <c r="A327" s="32"/>
      <c r="B327" s="33"/>
      <c r="C327" s="33"/>
      <c r="D327" s="33"/>
      <c r="E327" s="34"/>
      <c r="F327" s="33"/>
      <c r="G327" s="33"/>
      <c r="H327" s="34"/>
      <c r="I327" s="33"/>
      <c r="J327" s="33"/>
      <c r="K327" s="15"/>
    </row>
    <row r="328" spans="1:11" x14ac:dyDescent="0.35">
      <c r="A328" s="32"/>
      <c r="B328" s="33"/>
      <c r="C328" s="33"/>
      <c r="D328" s="33"/>
      <c r="E328" s="34"/>
      <c r="F328" s="33"/>
      <c r="G328" s="33"/>
      <c r="H328" s="34"/>
      <c r="I328" s="33"/>
      <c r="J328" s="33"/>
    </row>
    <row r="329" spans="1:11" x14ac:dyDescent="0.35">
      <c r="A329" s="35"/>
      <c r="B329" s="33"/>
      <c r="C329" s="33"/>
      <c r="D329" s="33"/>
      <c r="E329" s="36"/>
      <c r="F329" s="33"/>
      <c r="G329" s="33"/>
      <c r="H329" s="36"/>
      <c r="I329" s="33"/>
      <c r="J329" s="33"/>
    </row>
    <row r="330" spans="1:11" x14ac:dyDescent="0.35">
      <c r="A330" s="37"/>
      <c r="B330" s="33"/>
      <c r="C330" s="33"/>
      <c r="D330" s="33"/>
      <c r="E330" s="36"/>
      <c r="F330" s="33"/>
      <c r="G330" s="33"/>
      <c r="H330" s="36"/>
      <c r="I330" s="33"/>
      <c r="J330" s="33"/>
    </row>
    <row r="331" spans="1:11" x14ac:dyDescent="0.35">
      <c r="A331" s="37"/>
      <c r="B331" s="33"/>
      <c r="C331" s="33"/>
      <c r="D331" s="33"/>
      <c r="E331" s="36"/>
      <c r="F331" s="33"/>
      <c r="G331" s="33"/>
      <c r="H331" s="36"/>
      <c r="I331" s="33"/>
      <c r="J331" s="33"/>
    </row>
    <row r="332" spans="1:11" x14ac:dyDescent="0.35">
      <c r="A332" s="35"/>
      <c r="B332" s="33"/>
      <c r="C332" s="33"/>
      <c r="D332" s="33"/>
      <c r="F332" s="33"/>
      <c r="G332" s="33"/>
      <c r="I332" s="33"/>
      <c r="J332" s="33"/>
    </row>
    <row r="333" spans="1:11" x14ac:dyDescent="0.35">
      <c r="A333" s="37"/>
      <c r="B333" s="33"/>
      <c r="C333" s="33"/>
      <c r="D333" s="33"/>
      <c r="F333" s="33"/>
      <c r="G333" s="33"/>
      <c r="I333" s="33"/>
      <c r="J333" s="33"/>
    </row>
    <row r="334" spans="1:11" x14ac:dyDescent="0.35">
      <c r="A334" s="38"/>
      <c r="B334" s="33"/>
      <c r="C334" s="33"/>
      <c r="D334" s="33"/>
      <c r="F334" s="33"/>
      <c r="G334" s="33"/>
      <c r="I334" s="33"/>
      <c r="J334" s="33"/>
    </row>
    <row r="335" spans="1:11" x14ac:dyDescent="0.35">
      <c r="A335" s="37"/>
      <c r="B335" s="33"/>
      <c r="C335" s="33"/>
      <c r="D335" s="33"/>
      <c r="F335" s="33"/>
      <c r="G335" s="33"/>
      <c r="I335" s="33"/>
      <c r="J335" s="33"/>
    </row>
    <row r="336" spans="1:11" x14ac:dyDescent="0.35">
      <c r="A336" s="38"/>
      <c r="B336" s="33"/>
      <c r="C336" s="33"/>
      <c r="D336" s="33"/>
      <c r="F336" s="33"/>
      <c r="G336" s="33"/>
      <c r="I336" s="33"/>
      <c r="J336" s="33"/>
    </row>
    <row r="337" spans="1:10" x14ac:dyDescent="0.35">
      <c r="A337" s="35"/>
      <c r="B337" s="33"/>
      <c r="C337" s="33"/>
      <c r="D337" s="33"/>
      <c r="F337" s="33"/>
      <c r="G337" s="33"/>
      <c r="I337" s="33"/>
      <c r="J337" s="33"/>
    </row>
    <row r="338" spans="1:10" x14ac:dyDescent="0.35">
      <c r="A338" s="38"/>
      <c r="B338" s="33"/>
      <c r="C338" s="33"/>
      <c r="D338" s="33"/>
      <c r="F338" s="33"/>
      <c r="G338" s="33"/>
      <c r="I338" s="33"/>
      <c r="J338" s="33"/>
    </row>
    <row r="339" spans="1:10" x14ac:dyDescent="0.35">
      <c r="A339" s="35"/>
      <c r="B339" s="33"/>
      <c r="C339" s="33"/>
      <c r="D339" s="33"/>
      <c r="F339" s="33"/>
      <c r="G339" s="33"/>
      <c r="I339" s="33"/>
      <c r="J339" s="33"/>
    </row>
    <row r="340" spans="1:10" x14ac:dyDescent="0.35">
      <c r="A340" s="38"/>
      <c r="B340" s="33"/>
      <c r="C340" s="33"/>
      <c r="D340" s="33"/>
      <c r="F340" s="33"/>
      <c r="G340" s="33"/>
      <c r="I340" s="33"/>
      <c r="J340" s="33"/>
    </row>
    <row r="341" spans="1:10" x14ac:dyDescent="0.35">
      <c r="A341" s="38"/>
      <c r="B341" s="33"/>
      <c r="C341" s="33"/>
      <c r="D341" s="33"/>
      <c r="F341" s="33"/>
      <c r="G341" s="33"/>
      <c r="I341" s="33"/>
      <c r="J341" s="33"/>
    </row>
    <row r="342" spans="1:10" x14ac:dyDescent="0.35">
      <c r="A342" s="35"/>
      <c r="B342" s="33"/>
      <c r="C342" s="33"/>
      <c r="D342" s="33"/>
      <c r="F342" s="33"/>
      <c r="G342" s="33"/>
      <c r="I342" s="33"/>
      <c r="J342" s="33"/>
    </row>
    <row r="343" spans="1:10" x14ac:dyDescent="0.35">
      <c r="A343" s="38"/>
      <c r="B343" s="33"/>
      <c r="C343" s="33"/>
      <c r="D343" s="33"/>
      <c r="F343" s="33"/>
      <c r="G343" s="33"/>
      <c r="I343" s="33"/>
      <c r="J343" s="33"/>
    </row>
    <row r="344" spans="1:10" x14ac:dyDescent="0.35">
      <c r="A344" s="38"/>
      <c r="B344" s="33"/>
      <c r="C344" s="33"/>
      <c r="D344" s="33"/>
      <c r="F344" s="33"/>
      <c r="G344" s="33"/>
      <c r="I344" s="33"/>
      <c r="J344" s="33"/>
    </row>
    <row r="345" spans="1:10" x14ac:dyDescent="0.35">
      <c r="A345" s="38"/>
      <c r="B345" s="33"/>
      <c r="C345" s="33"/>
      <c r="D345" s="33"/>
      <c r="F345" s="33"/>
      <c r="G345" s="33"/>
      <c r="I345" s="33"/>
      <c r="J345" s="33"/>
    </row>
    <row r="346" spans="1:10" x14ac:dyDescent="0.35">
      <c r="A346" s="35"/>
      <c r="B346" s="33"/>
      <c r="C346" s="33"/>
      <c r="D346" s="33"/>
      <c r="F346" s="33"/>
      <c r="G346" s="33"/>
      <c r="I346" s="33"/>
      <c r="J346" s="33"/>
    </row>
    <row r="348" spans="1:10" x14ac:dyDescent="0.35">
      <c r="A348" s="32"/>
      <c r="B348" s="33"/>
      <c r="C348" s="33"/>
      <c r="D348" s="33"/>
      <c r="F348" s="33"/>
      <c r="G348" s="33"/>
      <c r="I348" s="33"/>
      <c r="J348" s="33"/>
    </row>
    <row r="349" spans="1:10" x14ac:dyDescent="0.35">
      <c r="A349" s="35"/>
      <c r="B349" s="33"/>
      <c r="C349" s="33"/>
      <c r="D349" s="33"/>
      <c r="F349" s="33"/>
      <c r="G349" s="33"/>
      <c r="I349" s="33"/>
      <c r="J349" s="33"/>
    </row>
    <row r="350" spans="1:10" x14ac:dyDescent="0.35">
      <c r="A350" s="35"/>
      <c r="B350" s="33"/>
      <c r="C350" s="33"/>
      <c r="D350" s="33"/>
      <c r="F350" s="33"/>
      <c r="G350" s="33"/>
      <c r="I350" s="33"/>
      <c r="J350" s="33"/>
    </row>
    <row r="351" spans="1:10" x14ac:dyDescent="0.35">
      <c r="A351" s="35"/>
      <c r="B351" s="33"/>
      <c r="C351" s="33"/>
      <c r="D351" s="33"/>
      <c r="F351" s="33"/>
      <c r="G351" s="33"/>
      <c r="I351" s="33"/>
      <c r="J351" s="33"/>
    </row>
    <row r="352" spans="1:10" x14ac:dyDescent="0.35">
      <c r="A352" s="35"/>
      <c r="B352" s="33"/>
      <c r="C352" s="33"/>
      <c r="D352" s="33"/>
      <c r="F352" s="33"/>
      <c r="G352" s="33"/>
      <c r="I352" s="33"/>
      <c r="J352" s="33"/>
    </row>
    <row r="353" spans="1:10" x14ac:dyDescent="0.35">
      <c r="A353" s="38"/>
      <c r="B353" s="33"/>
      <c r="C353" s="33"/>
      <c r="D353" s="33"/>
      <c r="F353" s="33"/>
      <c r="G353" s="33"/>
      <c r="I353" s="33"/>
      <c r="J353" s="33"/>
    </row>
    <row r="354" spans="1:10" x14ac:dyDescent="0.35">
      <c r="A354" s="38"/>
      <c r="B354" s="33"/>
      <c r="C354" s="33"/>
      <c r="D354" s="33"/>
      <c r="F354" s="33"/>
      <c r="G354" s="33"/>
      <c r="I354" s="33"/>
      <c r="J354" s="33"/>
    </row>
    <row r="355" spans="1:10" x14ac:dyDescent="0.35">
      <c r="A355" s="38"/>
      <c r="B355" s="33"/>
      <c r="C355" s="33"/>
      <c r="D355" s="33"/>
      <c r="F355" s="33"/>
      <c r="G355" s="33"/>
      <c r="I355" s="33"/>
      <c r="J355" s="33"/>
    </row>
    <row r="356" spans="1:10" x14ac:dyDescent="0.35">
      <c r="A356" s="35"/>
      <c r="B356" s="33"/>
      <c r="C356" s="33"/>
      <c r="D356" s="33"/>
      <c r="F356" s="33"/>
      <c r="G356" s="33"/>
      <c r="I356" s="33"/>
      <c r="J356" s="33"/>
    </row>
  </sheetData>
  <mergeCells count="3">
    <mergeCell ref="B7:D7"/>
    <mergeCell ref="F7:J7"/>
    <mergeCell ref="F8:G8"/>
  </mergeCells>
  <hyperlinks>
    <hyperlink ref="J4" r:id="rId1" xr:uid="{3A85A831-F6B6-4BC8-9F21-9D6D79C5832C}"/>
    <hyperlink ref="I4" r:id="rId2" xr:uid="{49EA2F72-BC01-41BA-AF3A-A58493FC0F66}"/>
  </hyperlinks>
  <pageMargins left="0.7" right="0.7" top="0.75" bottom="0.75" header="0.3" footer="0.3"/>
  <pageSetup paperSize="9" orientation="portrait"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4BCBBC-02E8-44D0-B3D6-B3830DAC1357}">
  <dimension ref="A1:K325"/>
  <sheetViews>
    <sheetView workbookViewId="0"/>
  </sheetViews>
  <sheetFormatPr defaultRowHeight="14.5" x14ac:dyDescent="0.35"/>
  <cols>
    <col min="1" max="1" width="86.1796875" customWidth="1"/>
    <col min="4" max="4" width="10.54296875" customWidth="1"/>
    <col min="5" max="5" width="1.81640625" customWidth="1"/>
    <col min="6" max="6" width="11.1796875" customWidth="1"/>
    <col min="7" max="7" width="11.453125" customWidth="1"/>
    <col min="8" max="8" width="1.453125" customWidth="1"/>
  </cols>
  <sheetData>
    <row r="1" spans="1:11" ht="14.25" customHeight="1" x14ac:dyDescent="0.35">
      <c r="A1" s="1" t="s">
        <v>0</v>
      </c>
      <c r="B1" s="2"/>
      <c r="C1" s="2"/>
      <c r="D1" s="2"/>
      <c r="E1" s="2"/>
      <c r="F1" s="2"/>
      <c r="G1" s="2"/>
      <c r="H1" s="2"/>
      <c r="I1" s="2"/>
      <c r="J1" s="3" t="s">
        <v>102</v>
      </c>
      <c r="K1" s="2"/>
    </row>
    <row r="2" spans="1:11" ht="14.25" customHeight="1" x14ac:dyDescent="0.35">
      <c r="A2" s="4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 ht="14.25" customHeight="1" x14ac:dyDescent="0.35">
      <c r="A3" s="2"/>
      <c r="B3" s="2"/>
      <c r="C3" s="2"/>
      <c r="D3" s="2"/>
      <c r="E3" s="2"/>
      <c r="F3" s="2"/>
      <c r="G3" s="2"/>
      <c r="H3" s="2"/>
      <c r="I3" s="4"/>
      <c r="J3" s="4"/>
      <c r="K3" s="2"/>
    </row>
    <row r="4" spans="1:11" ht="15" customHeight="1" x14ac:dyDescent="0.35">
      <c r="A4" s="5" t="s">
        <v>2</v>
      </c>
      <c r="B4" s="2"/>
      <c r="C4" s="2"/>
      <c r="D4" s="2"/>
      <c r="E4" s="2"/>
      <c r="F4" s="2"/>
      <c r="G4" s="2"/>
      <c r="H4" s="2"/>
      <c r="I4" s="6" t="s">
        <v>3</v>
      </c>
      <c r="J4" s="7" t="s">
        <v>4</v>
      </c>
      <c r="K4" s="2"/>
    </row>
    <row r="5" spans="1:11" ht="14.25" customHeight="1" x14ac:dyDescent="0.35">
      <c r="A5" s="2"/>
      <c r="B5" s="8"/>
      <c r="C5" s="8"/>
      <c r="D5" s="8"/>
      <c r="E5" s="2"/>
      <c r="F5" s="2"/>
      <c r="G5" s="2"/>
      <c r="H5" s="2"/>
      <c r="I5" s="2"/>
      <c r="J5" s="2"/>
      <c r="K5" s="2"/>
    </row>
    <row r="6" spans="1:11" ht="44.25" customHeight="1" x14ac:dyDescent="0.35">
      <c r="A6" s="5" t="str">
        <f>+[6]CubeValue!B6</f>
        <v>Efnahagsyfirlit peningamarkaðssjóða / Balance sheet of money market funds</v>
      </c>
      <c r="B6" s="1"/>
      <c r="C6" s="1"/>
      <c r="D6" s="1"/>
      <c r="E6" s="1"/>
      <c r="F6" s="1"/>
      <c r="G6" s="1"/>
      <c r="H6" s="1"/>
      <c r="I6" s="1"/>
      <c r="J6" s="1"/>
      <c r="K6" s="2"/>
    </row>
    <row r="7" spans="1:11" ht="14.25" customHeight="1" x14ac:dyDescent="0.35">
      <c r="A7" s="1"/>
      <c r="B7" s="49" t="s">
        <v>5</v>
      </c>
      <c r="C7" s="50"/>
      <c r="D7" s="50"/>
      <c r="E7" s="1"/>
      <c r="F7" s="49" t="s">
        <v>6</v>
      </c>
      <c r="G7" s="50"/>
      <c r="H7" s="50"/>
      <c r="I7" s="50"/>
      <c r="J7" s="50"/>
      <c r="K7" s="2"/>
    </row>
    <row r="8" spans="1:11" ht="14.25" customHeight="1" x14ac:dyDescent="0.35">
      <c r="A8" s="1"/>
      <c r="B8" s="40" t="s">
        <v>7</v>
      </c>
      <c r="C8" s="40">
        <v>45657</v>
      </c>
      <c r="D8" s="40">
        <v>45688</v>
      </c>
      <c r="E8" s="41"/>
      <c r="F8" s="48" t="s">
        <v>103</v>
      </c>
      <c r="G8" s="48"/>
      <c r="H8" s="41"/>
      <c r="I8" s="42" t="s">
        <v>104</v>
      </c>
      <c r="J8" s="42" t="s">
        <v>105</v>
      </c>
      <c r="K8" s="2"/>
    </row>
    <row r="9" spans="1:11" ht="14.25" customHeight="1" x14ac:dyDescent="0.35">
      <c r="A9" s="1" t="s">
        <v>8</v>
      </c>
      <c r="B9" s="43">
        <v>2024</v>
      </c>
      <c r="C9" s="43">
        <v>2024</v>
      </c>
      <c r="D9" s="43">
        <v>2024</v>
      </c>
      <c r="E9" s="43"/>
      <c r="F9" s="43">
        <v>2024</v>
      </c>
      <c r="G9" s="43">
        <v>2025</v>
      </c>
      <c r="H9" s="43"/>
      <c r="I9" s="44" t="s">
        <v>105</v>
      </c>
      <c r="J9" s="44" t="s">
        <v>106</v>
      </c>
      <c r="K9" s="2"/>
    </row>
    <row r="10" spans="1:11" x14ac:dyDescent="0.35">
      <c r="A10" s="9" t="s">
        <v>13</v>
      </c>
      <c r="B10" s="29" vm="820">
        <v>155115.96333436132</v>
      </c>
      <c r="C10" s="29" vm="820">
        <v>155115.96333436132</v>
      </c>
      <c r="D10" s="29" vm="2608">
        <v>161129.49984513957</v>
      </c>
      <c r="E10" s="30"/>
      <c r="F10" s="29">
        <v>8662.8040224390279</v>
      </c>
      <c r="G10" s="29">
        <v>6013.5365107782418</v>
      </c>
      <c r="H10" s="30"/>
      <c r="I10" s="29">
        <v>2233.7654130989977</v>
      </c>
      <c r="J10" s="29">
        <v>20155.987023040565</v>
      </c>
    </row>
    <row r="11" spans="1:11" x14ac:dyDescent="0.35">
      <c r="A11" s="10" t="s">
        <v>14</v>
      </c>
      <c r="B11" s="29" vm="821">
        <v>155115.96333436135</v>
      </c>
      <c r="C11" s="29" vm="821">
        <v>155115.96333436135</v>
      </c>
      <c r="D11" s="29" vm="2609">
        <v>161129.49984513959</v>
      </c>
      <c r="E11" s="30"/>
      <c r="F11" s="29">
        <v>8662.8040224390279</v>
      </c>
      <c r="G11" s="29">
        <v>6013.5365107782418</v>
      </c>
      <c r="H11" s="30"/>
      <c r="I11" s="29">
        <v>2233.7654130989977</v>
      </c>
      <c r="J11" s="29">
        <v>20155.987023040594</v>
      </c>
    </row>
    <row r="12" spans="1:11" x14ac:dyDescent="0.35">
      <c r="A12" s="11" t="s">
        <v>9</v>
      </c>
      <c r="B12" s="29" vm="822">
        <v>67690.242108105813</v>
      </c>
      <c r="C12" s="29" vm="822">
        <v>67690.242108105813</v>
      </c>
      <c r="D12" s="29" vm="2610">
        <v>69404.839840340632</v>
      </c>
      <c r="E12" s="30"/>
      <c r="F12" s="29">
        <v>5527.0275490990098</v>
      </c>
      <c r="G12" s="29">
        <v>1714.597732234819</v>
      </c>
      <c r="H12" s="30"/>
      <c r="I12" s="29">
        <v>-9774.481880901003</v>
      </c>
      <c r="J12" s="29">
        <v>-192.37918075837661</v>
      </c>
    </row>
    <row r="13" spans="1:11" s="31" customFormat="1" x14ac:dyDescent="0.35">
      <c r="A13" s="12" t="s">
        <v>10</v>
      </c>
      <c r="B13" s="29" vm="823">
        <v>16221.979108105801</v>
      </c>
      <c r="C13" s="29" vm="823">
        <v>16221.979108105801</v>
      </c>
      <c r="D13" s="29" vm="2611">
        <v>13598.654840340632</v>
      </c>
      <c r="E13" s="30"/>
      <c r="F13" s="29">
        <v>-625.75420090100124</v>
      </c>
      <c r="G13" s="29">
        <v>-2623.3242677651688</v>
      </c>
      <c r="H13" s="30"/>
      <c r="I13" s="29">
        <v>-7010.259410900997</v>
      </c>
      <c r="J13" s="29">
        <v>455.07164924163226</v>
      </c>
    </row>
    <row r="14" spans="1:11" s="31" customFormat="1" x14ac:dyDescent="0.35">
      <c r="A14" s="13" t="s">
        <v>15</v>
      </c>
      <c r="B14" s="29" vm="824">
        <v>7544.8430961058002</v>
      </c>
      <c r="C14" s="29" vm="824">
        <v>7544.8430961058002</v>
      </c>
      <c r="D14" s="29" vm="2612">
        <v>6595.2310703406329</v>
      </c>
      <c r="E14" s="30"/>
      <c r="F14" s="29">
        <v>-586.92048290099956</v>
      </c>
      <c r="G14" s="29">
        <v>-949.61202576516735</v>
      </c>
      <c r="H14" s="30"/>
      <c r="I14" s="29">
        <v>-3092.9489129009999</v>
      </c>
      <c r="J14" s="29">
        <v>1423.4150992416326</v>
      </c>
    </row>
    <row r="15" spans="1:11" x14ac:dyDescent="0.35">
      <c r="A15" s="14" t="s">
        <v>16</v>
      </c>
      <c r="B15" s="15" vm="825">
        <v>7544.8430961058002</v>
      </c>
      <c r="C15" s="15" vm="825">
        <v>7544.8430961058002</v>
      </c>
      <c r="D15" s="15" vm="2613">
        <v>6595.2310703406329</v>
      </c>
      <c r="E15" s="16"/>
      <c r="F15" s="15">
        <v>-586.92048290099956</v>
      </c>
      <c r="G15" s="15">
        <v>-949.61202576516735</v>
      </c>
      <c r="H15" s="16"/>
      <c r="I15" s="15">
        <v>-3092.9489129009999</v>
      </c>
      <c r="J15" s="15">
        <v>1423.4150992416326</v>
      </c>
    </row>
    <row r="16" spans="1:11" x14ac:dyDescent="0.35">
      <c r="A16" s="14" t="s">
        <v>17</v>
      </c>
      <c r="B16" s="15">
        <v>0</v>
      </c>
      <c r="C16" s="15">
        <v>0</v>
      </c>
      <c r="D16" s="15">
        <v>0</v>
      </c>
      <c r="E16" s="16"/>
      <c r="F16" s="15">
        <v>0</v>
      </c>
      <c r="G16" s="15">
        <v>0</v>
      </c>
      <c r="H16" s="16"/>
      <c r="I16" s="15">
        <v>0</v>
      </c>
      <c r="J16" s="15">
        <v>0</v>
      </c>
    </row>
    <row r="17" spans="1:10" x14ac:dyDescent="0.35">
      <c r="A17" s="13" t="s">
        <v>18</v>
      </c>
      <c r="B17" s="29" vm="826">
        <v>8677.1360120000008</v>
      </c>
      <c r="C17" s="29" vm="826">
        <v>8677.1360120000008</v>
      </c>
      <c r="D17" s="29" vm="2614">
        <v>7003.4237699999994</v>
      </c>
      <c r="E17" s="30"/>
      <c r="F17" s="29">
        <v>-38.833717999999863</v>
      </c>
      <c r="G17" s="29">
        <v>-1673.7122420000014</v>
      </c>
      <c r="H17" s="30"/>
      <c r="I17" s="29">
        <v>-3917.3104980000007</v>
      </c>
      <c r="J17" s="29">
        <v>-968.3434500000003</v>
      </c>
    </row>
    <row r="18" spans="1:10" x14ac:dyDescent="0.35">
      <c r="A18" s="14" t="s">
        <v>16</v>
      </c>
      <c r="B18" s="15" vm="827">
        <v>8445.4503889999996</v>
      </c>
      <c r="C18" s="15" vm="827">
        <v>8445.4503889999996</v>
      </c>
      <c r="D18" s="15" vm="2615">
        <v>6978.9937499999996</v>
      </c>
      <c r="E18" s="16"/>
      <c r="F18" s="15">
        <v>-38.833717999999863</v>
      </c>
      <c r="G18" s="15">
        <v>-1466.456639</v>
      </c>
      <c r="H18" s="16"/>
      <c r="I18" s="15">
        <v>-3917.3104980000007</v>
      </c>
      <c r="J18" s="15">
        <v>-992.77347000000009</v>
      </c>
    </row>
    <row r="19" spans="1:10" x14ac:dyDescent="0.35">
      <c r="A19" s="14" t="s">
        <v>17</v>
      </c>
      <c r="B19" s="15" vm="828">
        <v>231.68562299999999</v>
      </c>
      <c r="C19" s="15" vm="828">
        <v>231.68562299999999</v>
      </c>
      <c r="D19" s="15" vm="2616">
        <v>24.430019999999999</v>
      </c>
      <c r="E19" s="16"/>
      <c r="F19" s="15">
        <v>0</v>
      </c>
      <c r="G19" s="15">
        <v>-207.25560300000001</v>
      </c>
      <c r="H19" s="16"/>
      <c r="I19" s="15">
        <v>0</v>
      </c>
      <c r="J19" s="15">
        <v>24.430019999999999</v>
      </c>
    </row>
    <row r="20" spans="1:10" x14ac:dyDescent="0.35">
      <c r="A20" s="12" t="s">
        <v>11</v>
      </c>
      <c r="B20" s="29" vm="829">
        <v>51468.262999999999</v>
      </c>
      <c r="C20" s="29" vm="829">
        <v>51468.262999999999</v>
      </c>
      <c r="D20" s="29" vm="2617">
        <v>55806.184999999998</v>
      </c>
      <c r="E20" s="30"/>
      <c r="F20" s="29">
        <v>6152.7817499999946</v>
      </c>
      <c r="G20" s="29">
        <v>4337.9219999999987</v>
      </c>
      <c r="H20" s="30"/>
      <c r="I20" s="29">
        <v>-2764.2224700000006</v>
      </c>
      <c r="J20" s="29">
        <v>-647.45083000000159</v>
      </c>
    </row>
    <row r="21" spans="1:10" s="31" customFormat="1" x14ac:dyDescent="0.35">
      <c r="A21" s="13" t="s">
        <v>19</v>
      </c>
      <c r="B21" s="29">
        <v>0</v>
      </c>
      <c r="C21" s="29">
        <v>0</v>
      </c>
      <c r="D21" s="29">
        <v>0</v>
      </c>
      <c r="E21" s="30"/>
      <c r="F21" s="29">
        <v>0</v>
      </c>
      <c r="G21" s="29">
        <v>0</v>
      </c>
      <c r="H21" s="30"/>
      <c r="I21" s="29">
        <v>0</v>
      </c>
      <c r="J21" s="29">
        <v>0</v>
      </c>
    </row>
    <row r="22" spans="1:10" x14ac:dyDescent="0.35">
      <c r="A22" s="14" t="s">
        <v>16</v>
      </c>
      <c r="B22" s="15">
        <v>0</v>
      </c>
      <c r="C22" s="15">
        <v>0</v>
      </c>
      <c r="D22" s="15">
        <v>0</v>
      </c>
      <c r="E22" s="16"/>
      <c r="F22" s="15">
        <v>0</v>
      </c>
      <c r="G22" s="15">
        <v>0</v>
      </c>
      <c r="H22" s="16"/>
      <c r="I22" s="15">
        <v>0</v>
      </c>
      <c r="J22" s="15">
        <v>0</v>
      </c>
    </row>
    <row r="23" spans="1:10" x14ac:dyDescent="0.35">
      <c r="A23" s="14" t="s">
        <v>17</v>
      </c>
      <c r="B23" s="15">
        <v>0</v>
      </c>
      <c r="C23" s="15">
        <v>0</v>
      </c>
      <c r="D23" s="15">
        <v>0</v>
      </c>
      <c r="E23" s="16"/>
      <c r="F23" s="15">
        <v>0</v>
      </c>
      <c r="G23" s="15">
        <v>0</v>
      </c>
      <c r="H23" s="16"/>
      <c r="I23" s="15">
        <v>0</v>
      </c>
      <c r="J23" s="15">
        <v>0</v>
      </c>
    </row>
    <row r="24" spans="1:10" x14ac:dyDescent="0.35">
      <c r="A24" s="13" t="s">
        <v>20</v>
      </c>
      <c r="B24" s="29" vm="830">
        <v>51468.262999999999</v>
      </c>
      <c r="C24" s="29" vm="830">
        <v>51468.262999999999</v>
      </c>
      <c r="D24" s="29" vm="2618">
        <v>55806.184999999998</v>
      </c>
      <c r="E24" s="30"/>
      <c r="F24" s="29">
        <v>6152.7817499999946</v>
      </c>
      <c r="G24" s="29">
        <v>4337.9219999999987</v>
      </c>
      <c r="H24" s="30"/>
      <c r="I24" s="29">
        <v>-2764.2224700000006</v>
      </c>
      <c r="J24" s="29">
        <v>-647.45083000000159</v>
      </c>
    </row>
    <row r="25" spans="1:10" x14ac:dyDescent="0.35">
      <c r="A25" s="14" t="s">
        <v>16</v>
      </c>
      <c r="B25" s="15" vm="831">
        <v>51468.262999999999</v>
      </c>
      <c r="C25" s="15" vm="831">
        <v>51468.262999999999</v>
      </c>
      <c r="D25" s="15" vm="2619">
        <v>55806.184999999998</v>
      </c>
      <c r="E25" s="16"/>
      <c r="F25" s="15">
        <v>6152.7817499999946</v>
      </c>
      <c r="G25" s="15">
        <v>4337.9219999999987</v>
      </c>
      <c r="H25" s="16"/>
      <c r="I25" s="15">
        <v>-2764.2224700000006</v>
      </c>
      <c r="J25" s="15">
        <v>-647.45083000000159</v>
      </c>
    </row>
    <row r="26" spans="1:10" x14ac:dyDescent="0.35">
      <c r="A26" s="14" t="s">
        <v>17</v>
      </c>
      <c r="B26" s="15">
        <v>0</v>
      </c>
      <c r="C26" s="15">
        <v>0</v>
      </c>
      <c r="D26" s="15">
        <v>0</v>
      </c>
      <c r="E26" s="16"/>
      <c r="F26" s="15">
        <v>0</v>
      </c>
      <c r="G26" s="15">
        <v>0</v>
      </c>
      <c r="H26" s="16"/>
      <c r="I26" s="15">
        <v>0</v>
      </c>
      <c r="J26" s="15">
        <v>0</v>
      </c>
    </row>
    <row r="27" spans="1:10" x14ac:dyDescent="0.35">
      <c r="A27" s="11" t="s">
        <v>21</v>
      </c>
      <c r="B27" s="29" vm="832">
        <v>86066.132389699997</v>
      </c>
      <c r="C27" s="29" vm="832">
        <v>86066.132389699997</v>
      </c>
      <c r="D27" s="29" vm="2620">
        <v>90168.443364909966</v>
      </c>
      <c r="E27" s="30"/>
      <c r="F27" s="29">
        <v>4317.4589183399803</v>
      </c>
      <c r="G27" s="29">
        <v>4102.3109752099699</v>
      </c>
      <c r="H27" s="30"/>
      <c r="I27" s="29">
        <v>11574.962206000004</v>
      </c>
      <c r="J27" s="29">
        <v>19623.378364909964</v>
      </c>
    </row>
    <row r="28" spans="1:10" s="31" customFormat="1" x14ac:dyDescent="0.35">
      <c r="A28" s="12" t="s">
        <v>22</v>
      </c>
      <c r="B28" s="29" vm="833">
        <v>23305.089516619999</v>
      </c>
      <c r="C28" s="29" vm="833">
        <v>23305.089516619999</v>
      </c>
      <c r="D28" s="29" vm="2621">
        <v>25504.226007419998</v>
      </c>
      <c r="E28" s="30"/>
      <c r="F28" s="29">
        <v>1888.24029634</v>
      </c>
      <c r="G28" s="29">
        <v>2199.1364907999996</v>
      </c>
      <c r="H28" s="30"/>
      <c r="I28" s="29">
        <v>-5713.5595949999988</v>
      </c>
      <c r="J28" s="29">
        <v>7799.1225644199985</v>
      </c>
    </row>
    <row r="29" spans="1:10" x14ac:dyDescent="0.35">
      <c r="A29" s="14" t="s">
        <v>23</v>
      </c>
      <c r="B29" s="15">
        <v>0</v>
      </c>
      <c r="C29" s="15">
        <v>0</v>
      </c>
      <c r="D29" s="15">
        <v>0</v>
      </c>
      <c r="E29" s="16"/>
      <c r="F29" s="15">
        <v>0</v>
      </c>
      <c r="G29" s="15">
        <v>0</v>
      </c>
      <c r="H29" s="16"/>
      <c r="I29" s="15">
        <v>0</v>
      </c>
      <c r="J29" s="15">
        <v>0</v>
      </c>
    </row>
    <row r="30" spans="1:10" x14ac:dyDescent="0.35">
      <c r="A30" s="14" t="s">
        <v>24</v>
      </c>
      <c r="B30" s="15" vm="834">
        <v>23305.089516619999</v>
      </c>
      <c r="C30" s="15" vm="834">
        <v>23305.089516619999</v>
      </c>
      <c r="D30" s="15" vm="2622">
        <v>25504.226007419998</v>
      </c>
      <c r="E30" s="16"/>
      <c r="F30" s="15">
        <v>1888.24029634</v>
      </c>
      <c r="G30" s="15">
        <v>2199.1364907999996</v>
      </c>
      <c r="H30" s="16"/>
      <c r="I30" s="15">
        <v>-5713.5595949999988</v>
      </c>
      <c r="J30" s="15">
        <v>7799.1225644199985</v>
      </c>
    </row>
    <row r="31" spans="1:10" x14ac:dyDescent="0.35">
      <c r="A31" s="17" t="s">
        <v>25</v>
      </c>
      <c r="B31" s="15" vm="835">
        <v>23305.089516619999</v>
      </c>
      <c r="C31" s="15" vm="835">
        <v>23305.089516619999</v>
      </c>
      <c r="D31" s="15" vm="2623">
        <v>25504.226007419998</v>
      </c>
      <c r="E31" s="16"/>
      <c r="F31" s="15">
        <v>1888.24029634</v>
      </c>
      <c r="G31" s="15">
        <v>2199.1364907999996</v>
      </c>
      <c r="H31" s="16"/>
      <c r="I31" s="15">
        <v>-5713.5595949999988</v>
      </c>
      <c r="J31" s="15">
        <v>7799.1225644199985</v>
      </c>
    </row>
    <row r="32" spans="1:10" x14ac:dyDescent="0.35">
      <c r="A32" s="18" t="s">
        <v>26</v>
      </c>
      <c r="B32" s="15" vm="836">
        <v>1255.923</v>
      </c>
      <c r="C32" s="15" vm="836">
        <v>1255.923</v>
      </c>
      <c r="D32" s="15" vm="2624">
        <v>1263.4870000000001</v>
      </c>
      <c r="E32" s="16"/>
      <c r="F32" s="15">
        <v>9.5040000000001328</v>
      </c>
      <c r="G32" s="15">
        <v>7.5640000000000782</v>
      </c>
      <c r="H32" s="16"/>
      <c r="I32" s="15">
        <v>618.60800000000006</v>
      </c>
      <c r="J32" s="15">
        <v>132.39300000000003</v>
      </c>
    </row>
    <row r="33" spans="1:10" x14ac:dyDescent="0.35">
      <c r="A33" s="18" t="s">
        <v>27</v>
      </c>
      <c r="B33" s="15" vm="837">
        <v>5726.5314839999992</v>
      </c>
      <c r="C33" s="15" vm="837">
        <v>5726.5314839999992</v>
      </c>
      <c r="D33" s="15" vm="2625">
        <v>6569.9050500000003</v>
      </c>
      <c r="E33" s="16"/>
      <c r="F33" s="15">
        <v>732.93863799999963</v>
      </c>
      <c r="G33" s="15">
        <v>843.37356600000112</v>
      </c>
      <c r="H33" s="16"/>
      <c r="I33" s="15">
        <v>-896.42601399999967</v>
      </c>
      <c r="J33" s="15">
        <v>1813.7050260000005</v>
      </c>
    </row>
    <row r="34" spans="1:10" x14ac:dyDescent="0.35">
      <c r="A34" s="19" t="s">
        <v>16</v>
      </c>
      <c r="B34" s="15" vm="838">
        <v>5551.1324839999988</v>
      </c>
      <c r="C34" s="15" vm="838">
        <v>5551.1324839999988</v>
      </c>
      <c r="D34" s="15" vm="2626">
        <v>6392.953050000001</v>
      </c>
      <c r="E34" s="16"/>
      <c r="F34" s="15">
        <v>732.8246380000005</v>
      </c>
      <c r="G34" s="15">
        <v>841.82056600000215</v>
      </c>
      <c r="H34" s="16"/>
      <c r="I34" s="15">
        <v>-839.43501399999877</v>
      </c>
      <c r="J34" s="15">
        <v>1750.1950260000003</v>
      </c>
    </row>
    <row r="35" spans="1:10" x14ac:dyDescent="0.35">
      <c r="A35" s="19" t="s">
        <v>28</v>
      </c>
      <c r="B35" s="15">
        <v>0</v>
      </c>
      <c r="C35" s="15">
        <v>0</v>
      </c>
      <c r="D35" s="15">
        <v>0</v>
      </c>
      <c r="E35" s="16"/>
      <c r="F35" s="15">
        <v>0</v>
      </c>
      <c r="G35" s="15">
        <v>0</v>
      </c>
      <c r="H35" s="16"/>
      <c r="I35" s="15">
        <v>0</v>
      </c>
      <c r="J35" s="15">
        <v>0</v>
      </c>
    </row>
    <row r="36" spans="1:10" x14ac:dyDescent="0.35">
      <c r="A36" s="19" t="s">
        <v>29</v>
      </c>
      <c r="B36" s="15">
        <v>0</v>
      </c>
      <c r="C36" s="15">
        <v>0</v>
      </c>
      <c r="D36" s="15">
        <v>0</v>
      </c>
      <c r="E36" s="16"/>
      <c r="F36" s="15">
        <v>0</v>
      </c>
      <c r="G36" s="15">
        <v>0</v>
      </c>
      <c r="H36" s="16"/>
      <c r="I36" s="15">
        <v>0</v>
      </c>
      <c r="J36" s="15">
        <v>0</v>
      </c>
    </row>
    <row r="37" spans="1:10" x14ac:dyDescent="0.35">
      <c r="A37" s="19" t="s">
        <v>30</v>
      </c>
      <c r="B37" s="15">
        <v>0</v>
      </c>
      <c r="C37" s="15">
        <v>0</v>
      </c>
      <c r="D37" s="15">
        <v>0</v>
      </c>
      <c r="E37" s="16"/>
      <c r="F37" s="15">
        <v>0</v>
      </c>
      <c r="G37" s="15">
        <v>0</v>
      </c>
      <c r="H37" s="16"/>
      <c r="I37" s="15">
        <v>0</v>
      </c>
      <c r="J37" s="15">
        <v>0</v>
      </c>
    </row>
    <row r="38" spans="1:10" x14ac:dyDescent="0.35">
      <c r="A38" s="19" t="s">
        <v>31</v>
      </c>
      <c r="B38" s="15" vm="839">
        <v>175.399</v>
      </c>
      <c r="C38" s="15" vm="839">
        <v>175.399</v>
      </c>
      <c r="D38" s="15" vm="2627">
        <v>176.952</v>
      </c>
      <c r="E38" s="16"/>
      <c r="F38" s="15">
        <v>0.11399999999999011</v>
      </c>
      <c r="G38" s="15">
        <v>1.5529999999999973</v>
      </c>
      <c r="H38" s="16"/>
      <c r="I38" s="15">
        <v>-56.991</v>
      </c>
      <c r="J38" s="15">
        <v>63.510000000000005</v>
      </c>
    </row>
    <row r="39" spans="1:10" x14ac:dyDescent="0.35">
      <c r="A39" s="19" t="s">
        <v>32</v>
      </c>
      <c r="B39" s="15">
        <v>0</v>
      </c>
      <c r="C39" s="15">
        <v>0</v>
      </c>
      <c r="D39" s="15">
        <v>0</v>
      </c>
      <c r="E39" s="16"/>
      <c r="F39" s="15">
        <v>0</v>
      </c>
      <c r="G39" s="15">
        <v>0</v>
      </c>
      <c r="H39" s="16"/>
      <c r="I39" s="15">
        <v>0</v>
      </c>
      <c r="J39" s="15">
        <v>0</v>
      </c>
    </row>
    <row r="40" spans="1:10" x14ac:dyDescent="0.35">
      <c r="A40" s="19" t="s">
        <v>33</v>
      </c>
      <c r="B40" s="15">
        <v>0</v>
      </c>
      <c r="C40" s="15">
        <v>0</v>
      </c>
      <c r="D40" s="15">
        <v>0</v>
      </c>
      <c r="E40" s="16"/>
      <c r="F40" s="15">
        <v>0</v>
      </c>
      <c r="G40" s="15">
        <v>0</v>
      </c>
      <c r="H40" s="16"/>
      <c r="I40" s="15">
        <v>0</v>
      </c>
      <c r="J40" s="15">
        <v>0</v>
      </c>
    </row>
    <row r="41" spans="1:10" x14ac:dyDescent="0.35">
      <c r="A41" s="19" t="s">
        <v>34</v>
      </c>
      <c r="B41" s="15">
        <v>0</v>
      </c>
      <c r="C41" s="15">
        <v>0</v>
      </c>
      <c r="D41" s="15">
        <v>0</v>
      </c>
      <c r="E41" s="16"/>
      <c r="F41" s="15">
        <v>0</v>
      </c>
      <c r="G41" s="15">
        <v>0</v>
      </c>
      <c r="H41" s="16"/>
      <c r="I41" s="15">
        <v>0</v>
      </c>
      <c r="J41" s="15">
        <v>0</v>
      </c>
    </row>
    <row r="42" spans="1:10" x14ac:dyDescent="0.35">
      <c r="A42" s="19" t="s">
        <v>35</v>
      </c>
      <c r="B42" s="15">
        <v>0</v>
      </c>
      <c r="C42" s="15">
        <v>0</v>
      </c>
      <c r="D42" s="15">
        <v>0</v>
      </c>
      <c r="E42" s="16"/>
      <c r="F42" s="15">
        <v>0</v>
      </c>
      <c r="G42" s="15">
        <v>0</v>
      </c>
      <c r="H42" s="16"/>
      <c r="I42" s="15">
        <v>0</v>
      </c>
      <c r="J42" s="15">
        <v>0</v>
      </c>
    </row>
    <row r="43" spans="1:10" x14ac:dyDescent="0.35">
      <c r="A43" s="18" t="s">
        <v>36</v>
      </c>
      <c r="B43" s="15" vm="840">
        <v>16322.635032619999</v>
      </c>
      <c r="C43" s="15" vm="840">
        <v>16322.635032619999</v>
      </c>
      <c r="D43" s="15" vm="2628">
        <v>17670.83395742</v>
      </c>
      <c r="E43" s="16"/>
      <c r="F43" s="15">
        <v>1145.7976583399995</v>
      </c>
      <c r="G43" s="15">
        <v>1348.1989248000009</v>
      </c>
      <c r="H43" s="16"/>
      <c r="I43" s="15">
        <v>-5435.7415810000002</v>
      </c>
      <c r="J43" s="15">
        <v>5853.0245384200007</v>
      </c>
    </row>
    <row r="44" spans="1:10" x14ac:dyDescent="0.35">
      <c r="A44" s="19" t="s">
        <v>37</v>
      </c>
      <c r="B44" s="15" vm="841">
        <v>16322.635032619999</v>
      </c>
      <c r="C44" s="15" vm="841">
        <v>16322.635032619999</v>
      </c>
      <c r="D44" s="15" vm="2629">
        <v>17670.83395742</v>
      </c>
      <c r="E44" s="16"/>
      <c r="F44" s="15">
        <v>1083.7114233400007</v>
      </c>
      <c r="G44" s="15">
        <v>1348.1989248000009</v>
      </c>
      <c r="H44" s="16"/>
      <c r="I44" s="15">
        <v>-5860.6884099999988</v>
      </c>
      <c r="J44" s="15">
        <v>6277.9713674199993</v>
      </c>
    </row>
    <row r="45" spans="1:10" x14ac:dyDescent="0.35">
      <c r="A45" s="19" t="s">
        <v>38</v>
      </c>
      <c r="B45" s="15">
        <v>0</v>
      </c>
      <c r="C45" s="15">
        <v>0</v>
      </c>
      <c r="D45" s="15">
        <v>0</v>
      </c>
      <c r="E45" s="16"/>
      <c r="F45" s="15">
        <v>62.086235000000045</v>
      </c>
      <c r="G45" s="15">
        <v>0</v>
      </c>
      <c r="H45" s="16"/>
      <c r="I45" s="15">
        <v>424.94682900000004</v>
      </c>
      <c r="J45" s="15">
        <v>-424.94682900000004</v>
      </c>
    </row>
    <row r="46" spans="1:10" x14ac:dyDescent="0.35">
      <c r="A46" s="18" t="s">
        <v>39</v>
      </c>
      <c r="B46" s="15">
        <v>0</v>
      </c>
      <c r="C46" s="15">
        <v>0</v>
      </c>
      <c r="D46" s="15">
        <v>0</v>
      </c>
      <c r="E46" s="16"/>
      <c r="F46" s="15">
        <v>0</v>
      </c>
      <c r="G46" s="15">
        <v>0</v>
      </c>
      <c r="H46" s="16"/>
      <c r="I46" s="15">
        <v>0</v>
      </c>
      <c r="J46" s="15">
        <v>0</v>
      </c>
    </row>
    <row r="47" spans="1:10" x14ac:dyDescent="0.35">
      <c r="A47" s="17" t="s">
        <v>40</v>
      </c>
      <c r="B47" s="15">
        <v>0</v>
      </c>
      <c r="C47" s="15">
        <v>0</v>
      </c>
      <c r="D47" s="15">
        <v>0</v>
      </c>
      <c r="E47" s="16"/>
      <c r="F47" s="15">
        <v>0</v>
      </c>
      <c r="G47" s="15">
        <v>0</v>
      </c>
      <c r="H47" s="16"/>
      <c r="I47" s="15">
        <v>0</v>
      </c>
      <c r="J47" s="15">
        <v>0</v>
      </c>
    </row>
    <row r="48" spans="1:10" x14ac:dyDescent="0.35">
      <c r="A48" s="12" t="s">
        <v>41</v>
      </c>
      <c r="B48" s="29" vm="842">
        <v>62761.04287307999</v>
      </c>
      <c r="C48" s="29" vm="842">
        <v>62761.04287307999</v>
      </c>
      <c r="D48" s="29" vm="2630">
        <v>64664.217357490008</v>
      </c>
      <c r="E48" s="30"/>
      <c r="F48" s="29">
        <v>2429.2186219999858</v>
      </c>
      <c r="G48" s="29">
        <v>1903.1744844100176</v>
      </c>
      <c r="H48" s="30"/>
      <c r="I48" s="29">
        <v>17288.521800999988</v>
      </c>
      <c r="J48" s="29">
        <v>11824.255800490013</v>
      </c>
    </row>
    <row r="49" spans="1:10" x14ac:dyDescent="0.35">
      <c r="A49" s="17" t="s">
        <v>25</v>
      </c>
      <c r="B49" s="15" vm="843">
        <v>62761.04287307999</v>
      </c>
      <c r="C49" s="15" vm="843">
        <v>62761.04287307999</v>
      </c>
      <c r="D49" s="15" vm="2631">
        <v>64664.217357490008</v>
      </c>
      <c r="E49" s="16"/>
      <c r="F49" s="15">
        <v>2429.2186219999858</v>
      </c>
      <c r="G49" s="15">
        <v>1903.1744844100176</v>
      </c>
      <c r="H49" s="16"/>
      <c r="I49" s="15">
        <v>17288.521800999988</v>
      </c>
      <c r="J49" s="15">
        <v>11824.255800490013</v>
      </c>
    </row>
    <row r="50" spans="1:10" x14ac:dyDescent="0.35">
      <c r="A50" s="18" t="s">
        <v>26</v>
      </c>
      <c r="B50" s="15" vm="844">
        <v>3936.9614759999999</v>
      </c>
      <c r="C50" s="15" vm="844">
        <v>3936.9614759999999</v>
      </c>
      <c r="D50" s="15" vm="2632">
        <v>3934.9458209999998</v>
      </c>
      <c r="E50" s="16"/>
      <c r="F50" s="15">
        <v>49.561255000000529</v>
      </c>
      <c r="G50" s="15">
        <v>-2.0156550000001516</v>
      </c>
      <c r="H50" s="16"/>
      <c r="I50" s="15">
        <v>292.86701800000014</v>
      </c>
      <c r="J50" s="15">
        <v>2237.5318089999996</v>
      </c>
    </row>
    <row r="51" spans="1:10" x14ac:dyDescent="0.35">
      <c r="A51" s="18" t="s">
        <v>27</v>
      </c>
      <c r="B51" s="15" vm="845">
        <v>16503.911918199999</v>
      </c>
      <c r="C51" s="15" vm="845">
        <v>16503.911918199999</v>
      </c>
      <c r="D51" s="15" vm="2633">
        <v>17584.2198092</v>
      </c>
      <c r="E51" s="16"/>
      <c r="F51" s="15">
        <v>836.55669000000307</v>
      </c>
      <c r="G51" s="15">
        <v>1080.3078910000004</v>
      </c>
      <c r="H51" s="16"/>
      <c r="I51" s="15">
        <v>-1214.4828959999995</v>
      </c>
      <c r="J51" s="15">
        <v>1409.7528011999984</v>
      </c>
    </row>
    <row r="52" spans="1:10" x14ac:dyDescent="0.35">
      <c r="A52" s="19" t="s">
        <v>16</v>
      </c>
      <c r="B52" s="15" vm="846">
        <v>15607.1615492</v>
      </c>
      <c r="C52" s="15" vm="846">
        <v>15607.1615492</v>
      </c>
      <c r="D52" s="15" vm="2634">
        <v>16723.560144200001</v>
      </c>
      <c r="E52" s="16"/>
      <c r="F52" s="15">
        <v>716.0779220000004</v>
      </c>
      <c r="G52" s="15">
        <v>1116.3985950000006</v>
      </c>
      <c r="H52" s="16"/>
      <c r="I52" s="15">
        <v>-1361.5249939999976</v>
      </c>
      <c r="J52" s="15">
        <v>1621.1933881999994</v>
      </c>
    </row>
    <row r="53" spans="1:10" x14ac:dyDescent="0.35">
      <c r="A53" s="19" t="s">
        <v>42</v>
      </c>
      <c r="B53" s="15">
        <v>0</v>
      </c>
      <c r="C53" s="15">
        <v>0</v>
      </c>
      <c r="D53" s="15">
        <v>0</v>
      </c>
      <c r="E53" s="16"/>
      <c r="F53" s="15">
        <v>0</v>
      </c>
      <c r="G53" s="15">
        <v>0</v>
      </c>
      <c r="H53" s="16"/>
      <c r="I53" s="15">
        <v>0</v>
      </c>
      <c r="J53" s="15">
        <v>0</v>
      </c>
    </row>
    <row r="54" spans="1:10" x14ac:dyDescent="0.35">
      <c r="A54" s="19" t="s">
        <v>29</v>
      </c>
      <c r="B54" s="15">
        <v>0</v>
      </c>
      <c r="C54" s="15">
        <v>0</v>
      </c>
      <c r="D54" s="15">
        <v>0</v>
      </c>
      <c r="E54" s="16"/>
      <c r="F54" s="15">
        <v>0</v>
      </c>
      <c r="G54" s="15">
        <v>0</v>
      </c>
      <c r="H54" s="16"/>
      <c r="I54" s="15">
        <v>0</v>
      </c>
      <c r="J54" s="15">
        <v>0</v>
      </c>
    </row>
    <row r="55" spans="1:10" x14ac:dyDescent="0.35">
      <c r="A55" s="19" t="s">
        <v>30</v>
      </c>
      <c r="B55" s="15">
        <v>0</v>
      </c>
      <c r="C55" s="15">
        <v>0</v>
      </c>
      <c r="D55" s="15">
        <v>0</v>
      </c>
      <c r="E55" s="16"/>
      <c r="F55" s="15">
        <v>0</v>
      </c>
      <c r="G55" s="15">
        <v>0</v>
      </c>
      <c r="H55" s="16"/>
      <c r="I55" s="15">
        <v>0</v>
      </c>
      <c r="J55" s="15">
        <v>0</v>
      </c>
    </row>
    <row r="56" spans="1:10" x14ac:dyDescent="0.35">
      <c r="A56" s="19" t="s">
        <v>31</v>
      </c>
      <c r="B56" s="15">
        <v>0</v>
      </c>
      <c r="C56" s="15">
        <v>0</v>
      </c>
      <c r="D56" s="15">
        <v>0</v>
      </c>
      <c r="E56" s="16"/>
      <c r="F56" s="15">
        <v>41.233638999999997</v>
      </c>
      <c r="G56" s="15">
        <v>0</v>
      </c>
      <c r="H56" s="16"/>
      <c r="I56" s="15">
        <v>-315.46110299999998</v>
      </c>
      <c r="J56" s="15">
        <v>-141.59667999999999</v>
      </c>
    </row>
    <row r="57" spans="1:10" x14ac:dyDescent="0.35">
      <c r="A57" s="19" t="s">
        <v>32</v>
      </c>
      <c r="B57" s="15">
        <v>0</v>
      </c>
      <c r="C57" s="15">
        <v>0</v>
      </c>
      <c r="D57" s="15">
        <v>0</v>
      </c>
      <c r="E57" s="16"/>
      <c r="F57" s="15">
        <v>0</v>
      </c>
      <c r="G57" s="15">
        <v>0</v>
      </c>
      <c r="H57" s="16"/>
      <c r="I57" s="15">
        <v>0</v>
      </c>
      <c r="J57" s="15">
        <v>0</v>
      </c>
    </row>
    <row r="58" spans="1:10" x14ac:dyDescent="0.35">
      <c r="A58" s="19" t="s">
        <v>33</v>
      </c>
      <c r="B58" s="15" vm="847">
        <v>601.04045200000007</v>
      </c>
      <c r="C58" s="15" vm="847">
        <v>601.04045200000007</v>
      </c>
      <c r="D58" s="15" vm="2635">
        <v>602.45710299999996</v>
      </c>
      <c r="E58" s="16"/>
      <c r="F58" s="15">
        <v>2.1882200000000012</v>
      </c>
      <c r="G58" s="15">
        <v>1.416650999999888</v>
      </c>
      <c r="H58" s="16"/>
      <c r="I58" s="15">
        <v>76.701746000000014</v>
      </c>
      <c r="J58" s="15">
        <v>348.04302699999994</v>
      </c>
    </row>
    <row r="59" spans="1:10" x14ac:dyDescent="0.35">
      <c r="A59" s="19" t="s">
        <v>34</v>
      </c>
      <c r="B59" s="15" vm="848">
        <v>295.70991700000002</v>
      </c>
      <c r="C59" s="15" vm="848">
        <v>295.70991700000002</v>
      </c>
      <c r="D59" s="15" vm="2636">
        <v>258.202562</v>
      </c>
      <c r="E59" s="16"/>
      <c r="F59" s="15">
        <v>77.056909000000019</v>
      </c>
      <c r="G59" s="15">
        <v>-37.507355000000018</v>
      </c>
      <c r="H59" s="16"/>
      <c r="I59" s="15">
        <v>385.80145500000009</v>
      </c>
      <c r="J59" s="15">
        <v>-417.88693400000005</v>
      </c>
    </row>
    <row r="60" spans="1:10" x14ac:dyDescent="0.35">
      <c r="A60" s="19" t="s">
        <v>35</v>
      </c>
      <c r="B60" s="15">
        <v>0</v>
      </c>
      <c r="C60" s="15">
        <v>0</v>
      </c>
      <c r="D60" s="15">
        <v>0</v>
      </c>
      <c r="E60" s="16"/>
      <c r="F60" s="15">
        <v>0</v>
      </c>
      <c r="G60" s="15">
        <v>0</v>
      </c>
      <c r="H60" s="16"/>
      <c r="I60" s="15">
        <v>0</v>
      </c>
      <c r="J60" s="15">
        <v>0</v>
      </c>
    </row>
    <row r="61" spans="1:10" x14ac:dyDescent="0.35">
      <c r="A61" s="18" t="s">
        <v>36</v>
      </c>
      <c r="B61" s="15" vm="849">
        <v>42320.169478879994</v>
      </c>
      <c r="C61" s="15" vm="849">
        <v>42320.169478879994</v>
      </c>
      <c r="D61" s="15" vm="2637">
        <v>43145.051727290003</v>
      </c>
      <c r="E61" s="16"/>
      <c r="F61" s="15">
        <v>1543.1006770000095</v>
      </c>
      <c r="G61" s="15">
        <v>824.8822484100092</v>
      </c>
      <c r="H61" s="16"/>
      <c r="I61" s="15">
        <v>18210.137678999999</v>
      </c>
      <c r="J61" s="15">
        <v>8176.9711902900017</v>
      </c>
    </row>
    <row r="62" spans="1:10" x14ac:dyDescent="0.35">
      <c r="A62" s="19" t="s">
        <v>37</v>
      </c>
      <c r="B62" s="15" vm="850">
        <v>41423.097185879997</v>
      </c>
      <c r="C62" s="15" vm="850">
        <v>41423.097185879997</v>
      </c>
      <c r="D62" s="15" vm="2638">
        <v>42241.050066290009</v>
      </c>
      <c r="E62" s="16"/>
      <c r="F62" s="15">
        <v>1492.5681190000032</v>
      </c>
      <c r="G62" s="15">
        <v>817.95288041001186</v>
      </c>
      <c r="H62" s="16"/>
      <c r="I62" s="15">
        <v>16824.241540999999</v>
      </c>
      <c r="J62" s="15">
        <v>8715.8023432900081</v>
      </c>
    </row>
    <row r="63" spans="1:10" x14ac:dyDescent="0.35">
      <c r="A63" s="19" t="s">
        <v>38</v>
      </c>
      <c r="B63" s="15" vm="851">
        <v>897.07229299999995</v>
      </c>
      <c r="C63" s="15" vm="851">
        <v>897.07229299999995</v>
      </c>
      <c r="D63" s="15" vm="2639">
        <v>904.00166100000001</v>
      </c>
      <c r="E63" s="16"/>
      <c r="F63" s="15">
        <v>50.532558000000108</v>
      </c>
      <c r="G63" s="15">
        <v>6.9293680000000677</v>
      </c>
      <c r="H63" s="16"/>
      <c r="I63" s="15">
        <v>1385.8961380000001</v>
      </c>
      <c r="J63" s="15">
        <v>-538.83115300000009</v>
      </c>
    </row>
    <row r="64" spans="1:10" x14ac:dyDescent="0.35">
      <c r="A64" s="18" t="s">
        <v>39</v>
      </c>
      <c r="B64" s="15">
        <v>0</v>
      </c>
      <c r="C64" s="15">
        <v>0</v>
      </c>
      <c r="D64" s="15">
        <v>0</v>
      </c>
      <c r="E64" s="16"/>
      <c r="F64" s="15">
        <v>0</v>
      </c>
      <c r="G64" s="15">
        <v>0</v>
      </c>
      <c r="H64" s="16"/>
      <c r="I64" s="15">
        <v>0</v>
      </c>
      <c r="J64" s="15">
        <v>0</v>
      </c>
    </row>
    <row r="65" spans="1:10" x14ac:dyDescent="0.35">
      <c r="A65" s="20" t="s">
        <v>40</v>
      </c>
      <c r="B65" s="15">
        <v>0</v>
      </c>
      <c r="C65" s="15">
        <v>0</v>
      </c>
      <c r="D65" s="15">
        <v>0</v>
      </c>
      <c r="E65" s="16"/>
      <c r="F65" s="15">
        <v>0</v>
      </c>
      <c r="G65" s="15">
        <v>0</v>
      </c>
      <c r="H65" s="16"/>
      <c r="I65" s="15">
        <v>0</v>
      </c>
      <c r="J65" s="15">
        <v>0</v>
      </c>
    </row>
    <row r="66" spans="1:10" x14ac:dyDescent="0.35">
      <c r="A66" s="11" t="s">
        <v>43</v>
      </c>
      <c r="B66" s="15" vm="852">
        <v>1025.5585555555601</v>
      </c>
      <c r="C66" s="15" vm="852">
        <v>1025.5585555555601</v>
      </c>
      <c r="D66" s="15" vm="2640">
        <v>1096.7400888888901</v>
      </c>
      <c r="E66" s="16"/>
      <c r="F66" s="15">
        <v>0</v>
      </c>
      <c r="G66" s="15">
        <v>71.18153333332998</v>
      </c>
      <c r="H66" s="16"/>
      <c r="I66" s="15">
        <v>0</v>
      </c>
      <c r="J66" s="15">
        <v>1096.7400888888901</v>
      </c>
    </row>
    <row r="67" spans="1:10" x14ac:dyDescent="0.35">
      <c r="A67" s="17" t="s">
        <v>25</v>
      </c>
      <c r="B67" s="15" vm="853">
        <v>1025.5585555555601</v>
      </c>
      <c r="C67" s="15" vm="853">
        <v>1025.5585555555601</v>
      </c>
      <c r="D67" s="15" vm="2641">
        <v>1096.7400888888901</v>
      </c>
      <c r="E67" s="16"/>
      <c r="F67" s="15">
        <v>0</v>
      </c>
      <c r="G67" s="15">
        <v>71.18153333332998</v>
      </c>
      <c r="H67" s="16"/>
      <c r="I67" s="15">
        <v>0</v>
      </c>
      <c r="J67" s="15">
        <v>1096.7400888888901</v>
      </c>
    </row>
    <row r="68" spans="1:10" x14ac:dyDescent="0.35">
      <c r="A68" s="18" t="s">
        <v>26</v>
      </c>
      <c r="B68" s="15">
        <v>0</v>
      </c>
      <c r="C68" s="15">
        <v>0</v>
      </c>
      <c r="D68" s="15">
        <v>0</v>
      </c>
      <c r="E68" s="16"/>
      <c r="F68" s="15">
        <v>0</v>
      </c>
      <c r="G68" s="15">
        <v>0</v>
      </c>
      <c r="H68" s="16"/>
      <c r="I68" s="15">
        <v>0</v>
      </c>
      <c r="J68" s="15">
        <v>0</v>
      </c>
    </row>
    <row r="69" spans="1:10" x14ac:dyDescent="0.35">
      <c r="A69" s="19" t="s">
        <v>44</v>
      </c>
      <c r="B69" s="15">
        <v>0</v>
      </c>
      <c r="C69" s="15">
        <v>0</v>
      </c>
      <c r="D69" s="15">
        <v>0</v>
      </c>
      <c r="E69" s="16"/>
      <c r="F69" s="15">
        <v>0</v>
      </c>
      <c r="G69" s="15">
        <v>0</v>
      </c>
      <c r="H69" s="16"/>
      <c r="I69" s="15">
        <v>0</v>
      </c>
      <c r="J69" s="15">
        <v>0</v>
      </c>
    </row>
    <row r="70" spans="1:10" x14ac:dyDescent="0.35">
      <c r="A70" s="19" t="s">
        <v>45</v>
      </c>
      <c r="B70" s="15">
        <v>0</v>
      </c>
      <c r="C70" s="15">
        <v>0</v>
      </c>
      <c r="D70" s="15">
        <v>0</v>
      </c>
      <c r="E70" s="16"/>
      <c r="F70" s="15">
        <v>0</v>
      </c>
      <c r="G70" s="15">
        <v>0</v>
      </c>
      <c r="H70" s="16"/>
      <c r="I70" s="15">
        <v>0</v>
      </c>
      <c r="J70" s="15">
        <v>0</v>
      </c>
    </row>
    <row r="71" spans="1:10" x14ac:dyDescent="0.35">
      <c r="A71" s="19" t="s">
        <v>46</v>
      </c>
      <c r="B71" s="15">
        <v>0</v>
      </c>
      <c r="C71" s="15">
        <v>0</v>
      </c>
      <c r="D71" s="15">
        <v>0</v>
      </c>
      <c r="E71" s="16"/>
      <c r="F71" s="15">
        <v>0</v>
      </c>
      <c r="G71" s="15">
        <v>0</v>
      </c>
      <c r="H71" s="16"/>
      <c r="I71" s="15">
        <v>0</v>
      </c>
      <c r="J71" s="15">
        <v>0</v>
      </c>
    </row>
    <row r="72" spans="1:10" x14ac:dyDescent="0.35">
      <c r="A72" s="19" t="s">
        <v>47</v>
      </c>
      <c r="B72" s="15">
        <v>0</v>
      </c>
      <c r="C72" s="15">
        <v>0</v>
      </c>
      <c r="D72" s="15">
        <v>0</v>
      </c>
      <c r="E72" s="16"/>
      <c r="F72" s="15">
        <v>0</v>
      </c>
      <c r="G72" s="15">
        <v>0</v>
      </c>
      <c r="H72" s="16"/>
      <c r="I72" s="15">
        <v>0</v>
      </c>
      <c r="J72" s="15">
        <v>0</v>
      </c>
    </row>
    <row r="73" spans="1:10" x14ac:dyDescent="0.35">
      <c r="A73" s="19" t="s">
        <v>48</v>
      </c>
      <c r="B73" s="15">
        <v>0</v>
      </c>
      <c r="C73" s="15">
        <v>0</v>
      </c>
      <c r="D73" s="15">
        <v>0</v>
      </c>
      <c r="E73" s="16"/>
      <c r="F73" s="15">
        <v>0</v>
      </c>
      <c r="G73" s="15">
        <v>0</v>
      </c>
      <c r="H73" s="16"/>
      <c r="I73" s="15">
        <v>0</v>
      </c>
      <c r="J73" s="15">
        <v>0</v>
      </c>
    </row>
    <row r="74" spans="1:10" x14ac:dyDescent="0.35">
      <c r="A74" s="19" t="s">
        <v>49</v>
      </c>
      <c r="B74" s="15">
        <v>0</v>
      </c>
      <c r="C74" s="15">
        <v>0</v>
      </c>
      <c r="D74" s="15">
        <v>0</v>
      </c>
      <c r="E74" s="16"/>
      <c r="F74" s="15">
        <v>0</v>
      </c>
      <c r="G74" s="15">
        <v>0</v>
      </c>
      <c r="H74" s="16"/>
      <c r="I74" s="15">
        <v>0</v>
      </c>
      <c r="J74" s="15">
        <v>0</v>
      </c>
    </row>
    <row r="75" spans="1:10" x14ac:dyDescent="0.35">
      <c r="A75" s="19" t="s">
        <v>50</v>
      </c>
      <c r="B75" s="15">
        <v>0</v>
      </c>
      <c r="C75" s="15">
        <v>0</v>
      </c>
      <c r="D75" s="15">
        <v>0</v>
      </c>
      <c r="E75" s="16"/>
      <c r="F75" s="15">
        <v>0</v>
      </c>
      <c r="G75" s="15">
        <v>0</v>
      </c>
      <c r="H75" s="16"/>
      <c r="I75" s="15">
        <v>0</v>
      </c>
      <c r="J75" s="15">
        <v>0</v>
      </c>
    </row>
    <row r="76" spans="1:10" x14ac:dyDescent="0.35">
      <c r="A76" s="19" t="s">
        <v>51</v>
      </c>
      <c r="B76" s="15">
        <v>0</v>
      </c>
      <c r="C76" s="15">
        <v>0</v>
      </c>
      <c r="D76" s="15">
        <v>0</v>
      </c>
      <c r="E76" s="16"/>
      <c r="F76" s="15">
        <v>0</v>
      </c>
      <c r="G76" s="15">
        <v>0</v>
      </c>
      <c r="H76" s="16"/>
      <c r="I76" s="15">
        <v>0</v>
      </c>
      <c r="J76" s="15">
        <v>0</v>
      </c>
    </row>
    <row r="77" spans="1:10" x14ac:dyDescent="0.35">
      <c r="A77" s="21" t="s">
        <v>52</v>
      </c>
      <c r="B77" s="15">
        <v>0</v>
      </c>
      <c r="C77" s="15">
        <v>0</v>
      </c>
      <c r="D77" s="15">
        <v>0</v>
      </c>
      <c r="E77" s="16"/>
      <c r="F77" s="15">
        <v>0</v>
      </c>
      <c r="G77" s="15">
        <v>0</v>
      </c>
      <c r="H77" s="16"/>
      <c r="I77" s="15">
        <v>0</v>
      </c>
      <c r="J77" s="15">
        <v>0</v>
      </c>
    </row>
    <row r="78" spans="1:10" x14ac:dyDescent="0.35">
      <c r="A78" s="21" t="s">
        <v>53</v>
      </c>
      <c r="B78" s="15">
        <v>0</v>
      </c>
      <c r="C78" s="15">
        <v>0</v>
      </c>
      <c r="D78" s="15">
        <v>0</v>
      </c>
      <c r="E78" s="16"/>
      <c r="F78" s="15">
        <v>0</v>
      </c>
      <c r="G78" s="15">
        <v>0</v>
      </c>
      <c r="H78" s="16"/>
      <c r="I78" s="15">
        <v>0</v>
      </c>
      <c r="J78" s="15">
        <v>0</v>
      </c>
    </row>
    <row r="79" spans="1:10" x14ac:dyDescent="0.35">
      <c r="A79" s="21" t="s">
        <v>54</v>
      </c>
      <c r="B79" s="15">
        <v>0</v>
      </c>
      <c r="C79" s="15">
        <v>0</v>
      </c>
      <c r="D79" s="15">
        <v>0</v>
      </c>
      <c r="E79" s="16"/>
      <c r="F79" s="15">
        <v>0</v>
      </c>
      <c r="G79" s="15">
        <v>0</v>
      </c>
      <c r="H79" s="16"/>
      <c r="I79" s="15">
        <v>0</v>
      </c>
      <c r="J79" s="15">
        <v>0</v>
      </c>
    </row>
    <row r="80" spans="1:10" x14ac:dyDescent="0.35">
      <c r="A80" s="18" t="s">
        <v>27</v>
      </c>
      <c r="B80" s="15" vm="854">
        <v>1025.5585555555601</v>
      </c>
      <c r="C80" s="15" vm="854">
        <v>1025.5585555555601</v>
      </c>
      <c r="D80" s="15" vm="2642">
        <v>1096.7400888888901</v>
      </c>
      <c r="E80" s="16"/>
      <c r="F80" s="15">
        <v>0</v>
      </c>
      <c r="G80" s="15">
        <v>71.18153333332998</v>
      </c>
      <c r="H80" s="16"/>
      <c r="I80" s="15">
        <v>0</v>
      </c>
      <c r="J80" s="15">
        <v>1096.7400888888901</v>
      </c>
    </row>
    <row r="81" spans="1:10" x14ac:dyDescent="0.35">
      <c r="A81" s="19" t="s">
        <v>16</v>
      </c>
      <c r="B81" s="15" vm="855">
        <v>1025.5585555555601</v>
      </c>
      <c r="C81" s="15" vm="855">
        <v>1025.5585555555601</v>
      </c>
      <c r="D81" s="15" vm="2643">
        <v>1096.7400888888901</v>
      </c>
      <c r="E81" s="16"/>
      <c r="F81" s="15">
        <v>0</v>
      </c>
      <c r="G81" s="15">
        <v>71.18153333332998</v>
      </c>
      <c r="H81" s="16"/>
      <c r="I81" s="15">
        <v>0</v>
      </c>
      <c r="J81" s="15">
        <v>1096.7400888888901</v>
      </c>
    </row>
    <row r="82" spans="1:10" x14ac:dyDescent="0.35">
      <c r="A82" s="19" t="s">
        <v>42</v>
      </c>
      <c r="B82" s="15">
        <v>0</v>
      </c>
      <c r="C82" s="15">
        <v>0</v>
      </c>
      <c r="D82" s="15">
        <v>0</v>
      </c>
      <c r="E82" s="16"/>
      <c r="F82" s="15">
        <v>0</v>
      </c>
      <c r="G82" s="15">
        <v>0</v>
      </c>
      <c r="H82" s="16"/>
      <c r="I82" s="15">
        <v>0</v>
      </c>
      <c r="J82" s="15">
        <v>0</v>
      </c>
    </row>
    <row r="83" spans="1:10" x14ac:dyDescent="0.35">
      <c r="A83" s="19" t="s">
        <v>29</v>
      </c>
      <c r="B83" s="15">
        <v>0</v>
      </c>
      <c r="C83" s="15">
        <v>0</v>
      </c>
      <c r="D83" s="15">
        <v>0</v>
      </c>
      <c r="E83" s="16"/>
      <c r="F83" s="15">
        <v>0</v>
      </c>
      <c r="G83" s="15">
        <v>0</v>
      </c>
      <c r="H83" s="16"/>
      <c r="I83" s="15">
        <v>0</v>
      </c>
      <c r="J83" s="15">
        <v>0</v>
      </c>
    </row>
    <row r="84" spans="1:10" x14ac:dyDescent="0.35">
      <c r="A84" s="19" t="s">
        <v>30</v>
      </c>
      <c r="B84" s="15">
        <v>0</v>
      </c>
      <c r="C84" s="15">
        <v>0</v>
      </c>
      <c r="D84" s="15">
        <v>0</v>
      </c>
      <c r="E84" s="16"/>
      <c r="F84" s="15">
        <v>0</v>
      </c>
      <c r="G84" s="15">
        <v>0</v>
      </c>
      <c r="H84" s="16"/>
      <c r="I84" s="15">
        <v>0</v>
      </c>
      <c r="J84" s="15">
        <v>0</v>
      </c>
    </row>
    <row r="85" spans="1:10" x14ac:dyDescent="0.35">
      <c r="A85" s="19" t="s">
        <v>31</v>
      </c>
      <c r="B85" s="15">
        <v>0</v>
      </c>
      <c r="C85" s="15">
        <v>0</v>
      </c>
      <c r="D85" s="15">
        <v>0</v>
      </c>
      <c r="E85" s="16"/>
      <c r="F85" s="15">
        <v>0</v>
      </c>
      <c r="G85" s="15">
        <v>0</v>
      </c>
      <c r="H85" s="16"/>
      <c r="I85" s="15">
        <v>0</v>
      </c>
      <c r="J85" s="15">
        <v>0</v>
      </c>
    </row>
    <row r="86" spans="1:10" x14ac:dyDescent="0.35">
      <c r="A86" s="19" t="s">
        <v>32</v>
      </c>
      <c r="B86" s="15">
        <v>0</v>
      </c>
      <c r="C86" s="15">
        <v>0</v>
      </c>
      <c r="D86" s="15">
        <v>0</v>
      </c>
      <c r="E86" s="16"/>
      <c r="F86" s="15">
        <v>0</v>
      </c>
      <c r="G86" s="15">
        <v>0</v>
      </c>
      <c r="H86" s="16"/>
      <c r="I86" s="15">
        <v>0</v>
      </c>
      <c r="J86" s="15">
        <v>0</v>
      </c>
    </row>
    <row r="87" spans="1:10" x14ac:dyDescent="0.35">
      <c r="A87" s="19" t="s">
        <v>33</v>
      </c>
      <c r="B87" s="15">
        <v>0</v>
      </c>
      <c r="C87" s="15">
        <v>0</v>
      </c>
      <c r="D87" s="15">
        <v>0</v>
      </c>
      <c r="E87" s="16"/>
      <c r="F87" s="15">
        <v>0</v>
      </c>
      <c r="G87" s="15">
        <v>0</v>
      </c>
      <c r="H87" s="16"/>
      <c r="I87" s="15">
        <v>0</v>
      </c>
      <c r="J87" s="15">
        <v>0</v>
      </c>
    </row>
    <row r="88" spans="1:10" x14ac:dyDescent="0.35">
      <c r="A88" s="19" t="s">
        <v>34</v>
      </c>
      <c r="B88" s="15">
        <v>0</v>
      </c>
      <c r="C88" s="15">
        <v>0</v>
      </c>
      <c r="D88" s="15">
        <v>0</v>
      </c>
      <c r="E88" s="16"/>
      <c r="F88" s="15">
        <v>0</v>
      </c>
      <c r="G88" s="15">
        <v>0</v>
      </c>
      <c r="H88" s="16"/>
      <c r="I88" s="15">
        <v>0</v>
      </c>
      <c r="J88" s="15">
        <v>0</v>
      </c>
    </row>
    <row r="89" spans="1:10" x14ac:dyDescent="0.35">
      <c r="A89" s="19" t="s">
        <v>35</v>
      </c>
      <c r="B89" s="15">
        <v>0</v>
      </c>
      <c r="C89" s="15">
        <v>0</v>
      </c>
      <c r="D89" s="15">
        <v>0</v>
      </c>
      <c r="E89" s="16"/>
      <c r="F89" s="15">
        <v>0</v>
      </c>
      <c r="G89" s="15">
        <v>0</v>
      </c>
      <c r="H89" s="16"/>
      <c r="I89" s="15">
        <v>0</v>
      </c>
      <c r="J89" s="15">
        <v>0</v>
      </c>
    </row>
    <row r="90" spans="1:10" x14ac:dyDescent="0.35">
      <c r="A90" s="19" t="s">
        <v>55</v>
      </c>
      <c r="B90" s="15">
        <v>0</v>
      </c>
      <c r="C90" s="15">
        <v>0</v>
      </c>
      <c r="D90" s="15">
        <v>0</v>
      </c>
      <c r="E90" s="16"/>
      <c r="F90" s="15">
        <v>0</v>
      </c>
      <c r="G90" s="15">
        <v>0</v>
      </c>
      <c r="H90" s="16"/>
      <c r="I90" s="15">
        <v>0</v>
      </c>
      <c r="J90" s="15">
        <v>0</v>
      </c>
    </row>
    <row r="91" spans="1:10" x14ac:dyDescent="0.35">
      <c r="A91" s="18" t="s">
        <v>36</v>
      </c>
      <c r="B91" s="15">
        <v>0</v>
      </c>
      <c r="C91" s="15">
        <v>0</v>
      </c>
      <c r="D91" s="15">
        <v>0</v>
      </c>
      <c r="E91" s="16"/>
      <c r="F91" s="15">
        <v>0</v>
      </c>
      <c r="G91" s="15">
        <v>0</v>
      </c>
      <c r="H91" s="16"/>
      <c r="I91" s="15">
        <v>0</v>
      </c>
      <c r="J91" s="15">
        <v>0</v>
      </c>
    </row>
    <row r="92" spans="1:10" x14ac:dyDescent="0.35">
      <c r="A92" s="19" t="s">
        <v>37</v>
      </c>
      <c r="B92" s="15">
        <v>0</v>
      </c>
      <c r="C92" s="15">
        <v>0</v>
      </c>
      <c r="D92" s="15">
        <v>0</v>
      </c>
      <c r="E92" s="16"/>
      <c r="F92" s="15">
        <v>0</v>
      </c>
      <c r="G92" s="15">
        <v>0</v>
      </c>
      <c r="H92" s="16"/>
      <c r="I92" s="15">
        <v>0</v>
      </c>
      <c r="J92" s="15">
        <v>0</v>
      </c>
    </row>
    <row r="93" spans="1:10" x14ac:dyDescent="0.35">
      <c r="A93" s="19" t="s">
        <v>38</v>
      </c>
      <c r="B93" s="15">
        <v>0</v>
      </c>
      <c r="C93" s="15">
        <v>0</v>
      </c>
      <c r="D93" s="15">
        <v>0</v>
      </c>
      <c r="E93" s="16"/>
      <c r="F93" s="15">
        <v>0</v>
      </c>
      <c r="G93" s="15">
        <v>0</v>
      </c>
      <c r="H93" s="16"/>
      <c r="I93" s="15">
        <v>0</v>
      </c>
      <c r="J93" s="15">
        <v>0</v>
      </c>
    </row>
    <row r="94" spans="1:10" x14ac:dyDescent="0.35">
      <c r="A94" s="18" t="s">
        <v>56</v>
      </c>
      <c r="B94" s="15">
        <v>0</v>
      </c>
      <c r="C94" s="15">
        <v>0</v>
      </c>
      <c r="D94" s="15">
        <v>0</v>
      </c>
      <c r="E94" s="16"/>
      <c r="F94" s="15">
        <v>0</v>
      </c>
      <c r="G94" s="15">
        <v>0</v>
      </c>
      <c r="H94" s="16"/>
      <c r="I94" s="15">
        <v>0</v>
      </c>
      <c r="J94" s="15">
        <v>0</v>
      </c>
    </row>
    <row r="95" spans="1:10" x14ac:dyDescent="0.35">
      <c r="A95" s="18" t="s">
        <v>39</v>
      </c>
      <c r="B95" s="15">
        <v>0</v>
      </c>
      <c r="C95" s="15">
        <v>0</v>
      </c>
      <c r="D95" s="15">
        <v>0</v>
      </c>
      <c r="E95" s="16"/>
      <c r="F95" s="15">
        <v>0</v>
      </c>
      <c r="G95" s="15">
        <v>0</v>
      </c>
      <c r="H95" s="16"/>
      <c r="I95" s="15">
        <v>0</v>
      </c>
      <c r="J95" s="15">
        <v>0</v>
      </c>
    </row>
    <row r="96" spans="1:10" x14ac:dyDescent="0.35">
      <c r="A96" s="20" t="s">
        <v>40</v>
      </c>
      <c r="B96" s="15">
        <v>0</v>
      </c>
      <c r="C96" s="15">
        <v>0</v>
      </c>
      <c r="D96" s="15">
        <v>0</v>
      </c>
      <c r="E96" s="16"/>
      <c r="F96" s="15">
        <v>0</v>
      </c>
      <c r="G96" s="15">
        <v>0</v>
      </c>
      <c r="H96" s="16"/>
      <c r="I96" s="15">
        <v>0</v>
      </c>
      <c r="J96" s="15">
        <v>0</v>
      </c>
    </row>
    <row r="97" spans="1:10" x14ac:dyDescent="0.35">
      <c r="A97" s="11" t="s">
        <v>57</v>
      </c>
      <c r="B97" s="29">
        <v>0</v>
      </c>
      <c r="C97" s="29">
        <v>0</v>
      </c>
      <c r="D97" s="29">
        <v>0</v>
      </c>
      <c r="E97" s="30"/>
      <c r="F97" s="29">
        <v>0</v>
      </c>
      <c r="G97" s="29">
        <v>0</v>
      </c>
      <c r="H97" s="30"/>
      <c r="I97" s="29">
        <v>0</v>
      </c>
      <c r="J97" s="29">
        <v>0</v>
      </c>
    </row>
    <row r="98" spans="1:10" x14ac:dyDescent="0.35">
      <c r="A98" s="12" t="s">
        <v>58</v>
      </c>
      <c r="B98" s="29">
        <v>0</v>
      </c>
      <c r="C98" s="29">
        <v>0</v>
      </c>
      <c r="D98" s="29">
        <v>0</v>
      </c>
      <c r="E98" s="30"/>
      <c r="F98" s="29">
        <v>0</v>
      </c>
      <c r="G98" s="29">
        <v>0</v>
      </c>
      <c r="H98" s="30"/>
      <c r="I98" s="29">
        <v>0</v>
      </c>
      <c r="J98" s="29">
        <v>0</v>
      </c>
    </row>
    <row r="99" spans="1:10" x14ac:dyDescent="0.35">
      <c r="A99" s="17" t="s">
        <v>25</v>
      </c>
      <c r="B99" s="15">
        <v>0</v>
      </c>
      <c r="C99" s="15">
        <v>0</v>
      </c>
      <c r="D99" s="15">
        <v>0</v>
      </c>
      <c r="E99" s="16"/>
      <c r="F99" s="15">
        <v>0</v>
      </c>
      <c r="G99" s="15">
        <v>0</v>
      </c>
      <c r="H99" s="16"/>
      <c r="I99" s="15">
        <v>0</v>
      </c>
      <c r="J99" s="15">
        <v>0</v>
      </c>
    </row>
    <row r="100" spans="1:10" x14ac:dyDescent="0.35">
      <c r="A100" s="18" t="s">
        <v>26</v>
      </c>
      <c r="B100" s="15">
        <v>0</v>
      </c>
      <c r="C100" s="15">
        <v>0</v>
      </c>
      <c r="D100" s="15">
        <v>0</v>
      </c>
      <c r="E100" s="16"/>
      <c r="F100" s="15">
        <v>0</v>
      </c>
      <c r="G100" s="15">
        <v>0</v>
      </c>
      <c r="H100" s="16"/>
      <c r="I100" s="15">
        <v>0</v>
      </c>
      <c r="J100" s="15">
        <v>0</v>
      </c>
    </row>
    <row r="101" spans="1:10" x14ac:dyDescent="0.35">
      <c r="A101" s="18" t="s">
        <v>27</v>
      </c>
      <c r="B101" s="15">
        <v>0</v>
      </c>
      <c r="C101" s="15">
        <v>0</v>
      </c>
      <c r="D101" s="15">
        <v>0</v>
      </c>
      <c r="E101" s="16"/>
      <c r="F101" s="15">
        <v>0</v>
      </c>
      <c r="G101" s="15">
        <v>0</v>
      </c>
      <c r="H101" s="16"/>
      <c r="I101" s="15">
        <v>0</v>
      </c>
      <c r="J101" s="15">
        <v>0</v>
      </c>
    </row>
    <row r="102" spans="1:10" x14ac:dyDescent="0.35">
      <c r="A102" s="19" t="s">
        <v>16</v>
      </c>
      <c r="B102" s="15">
        <v>0</v>
      </c>
      <c r="C102" s="15">
        <v>0</v>
      </c>
      <c r="D102" s="15">
        <v>0</v>
      </c>
      <c r="E102" s="16"/>
      <c r="F102" s="15">
        <v>0</v>
      </c>
      <c r="G102" s="15">
        <v>0</v>
      </c>
      <c r="H102" s="16"/>
      <c r="I102" s="15">
        <v>0</v>
      </c>
      <c r="J102" s="15">
        <v>0</v>
      </c>
    </row>
    <row r="103" spans="1:10" x14ac:dyDescent="0.35">
      <c r="A103" s="19" t="s">
        <v>31</v>
      </c>
      <c r="B103" s="15">
        <v>0</v>
      </c>
      <c r="C103" s="15">
        <v>0</v>
      </c>
      <c r="D103" s="15">
        <v>0</v>
      </c>
      <c r="E103" s="16"/>
      <c r="F103" s="15">
        <v>0</v>
      </c>
      <c r="G103" s="15">
        <v>0</v>
      </c>
      <c r="H103" s="16"/>
      <c r="I103" s="15">
        <v>0</v>
      </c>
      <c r="J103" s="15">
        <v>0</v>
      </c>
    </row>
    <row r="104" spans="1:10" x14ac:dyDescent="0.35">
      <c r="A104" s="19" t="s">
        <v>33</v>
      </c>
      <c r="B104" s="15">
        <v>0</v>
      </c>
      <c r="C104" s="15">
        <v>0</v>
      </c>
      <c r="D104" s="15">
        <v>0</v>
      </c>
      <c r="E104" s="16"/>
      <c r="F104" s="15">
        <v>0</v>
      </c>
      <c r="G104" s="15">
        <v>0</v>
      </c>
      <c r="H104" s="16"/>
      <c r="I104" s="15">
        <v>0</v>
      </c>
      <c r="J104" s="15">
        <v>0</v>
      </c>
    </row>
    <row r="105" spans="1:10" x14ac:dyDescent="0.35">
      <c r="A105" s="19" t="s">
        <v>34</v>
      </c>
      <c r="B105" s="15">
        <v>0</v>
      </c>
      <c r="C105" s="15">
        <v>0</v>
      </c>
      <c r="D105" s="15">
        <v>0</v>
      </c>
      <c r="E105" s="16"/>
      <c r="F105" s="15">
        <v>0</v>
      </c>
      <c r="G105" s="15">
        <v>0</v>
      </c>
      <c r="H105" s="16"/>
      <c r="I105" s="15">
        <v>0</v>
      </c>
      <c r="J105" s="15">
        <v>0</v>
      </c>
    </row>
    <row r="106" spans="1:10" x14ac:dyDescent="0.35">
      <c r="A106" s="19" t="s">
        <v>35</v>
      </c>
      <c r="B106" s="15">
        <v>0</v>
      </c>
      <c r="C106" s="15">
        <v>0</v>
      </c>
      <c r="D106" s="15">
        <v>0</v>
      </c>
      <c r="E106" s="16"/>
      <c r="F106" s="15">
        <v>0</v>
      </c>
      <c r="G106" s="15">
        <v>0</v>
      </c>
      <c r="H106" s="16"/>
      <c r="I106" s="15">
        <v>0</v>
      </c>
      <c r="J106" s="15">
        <v>0</v>
      </c>
    </row>
    <row r="107" spans="1:10" x14ac:dyDescent="0.35">
      <c r="A107" s="18" t="s">
        <v>39</v>
      </c>
      <c r="B107" s="15">
        <v>0</v>
      </c>
      <c r="C107" s="15">
        <v>0</v>
      </c>
      <c r="D107" s="15">
        <v>0</v>
      </c>
      <c r="E107" s="16"/>
      <c r="F107" s="15">
        <v>0</v>
      </c>
      <c r="G107" s="15">
        <v>0</v>
      </c>
      <c r="H107" s="16"/>
      <c r="I107" s="15">
        <v>0</v>
      </c>
      <c r="J107" s="15">
        <v>0</v>
      </c>
    </row>
    <row r="108" spans="1:10" x14ac:dyDescent="0.35">
      <c r="A108" s="20" t="s">
        <v>40</v>
      </c>
      <c r="B108" s="15">
        <v>0</v>
      </c>
      <c r="C108" s="15">
        <v>0</v>
      </c>
      <c r="D108" s="15">
        <v>0</v>
      </c>
      <c r="E108" s="16"/>
      <c r="F108" s="15">
        <v>0</v>
      </c>
      <c r="G108" s="15">
        <v>0</v>
      </c>
      <c r="H108" s="16"/>
      <c r="I108" s="15">
        <v>0</v>
      </c>
      <c r="J108" s="15">
        <v>0</v>
      </c>
    </row>
    <row r="109" spans="1:10" x14ac:dyDescent="0.35">
      <c r="A109" s="12" t="s">
        <v>59</v>
      </c>
      <c r="B109" s="29">
        <v>0</v>
      </c>
      <c r="C109" s="29">
        <v>0</v>
      </c>
      <c r="D109" s="29">
        <v>0</v>
      </c>
      <c r="E109" s="30"/>
      <c r="F109" s="29">
        <v>0</v>
      </c>
      <c r="G109" s="29">
        <v>0</v>
      </c>
      <c r="H109" s="30"/>
      <c r="I109" s="29">
        <v>0</v>
      </c>
      <c r="J109" s="29">
        <v>0</v>
      </c>
    </row>
    <row r="110" spans="1:10" x14ac:dyDescent="0.35">
      <c r="A110" s="20" t="s">
        <v>25</v>
      </c>
      <c r="B110" s="15">
        <v>0</v>
      </c>
      <c r="C110" s="15">
        <v>0</v>
      </c>
      <c r="D110" s="15">
        <v>0</v>
      </c>
      <c r="E110" s="16"/>
      <c r="F110" s="15">
        <v>0</v>
      </c>
      <c r="G110" s="15">
        <v>0</v>
      </c>
      <c r="H110" s="16"/>
      <c r="I110" s="15">
        <v>0</v>
      </c>
      <c r="J110" s="15">
        <v>0</v>
      </c>
    </row>
    <row r="111" spans="1:10" x14ac:dyDescent="0.35">
      <c r="A111" s="19" t="s">
        <v>29</v>
      </c>
      <c r="B111" s="15">
        <v>0</v>
      </c>
      <c r="C111" s="15">
        <v>0</v>
      </c>
      <c r="D111" s="15">
        <v>0</v>
      </c>
      <c r="E111" s="16"/>
      <c r="F111" s="15">
        <v>0</v>
      </c>
      <c r="G111" s="15">
        <v>0</v>
      </c>
      <c r="H111" s="16"/>
      <c r="I111" s="15">
        <v>0</v>
      </c>
      <c r="J111" s="15">
        <v>0</v>
      </c>
    </row>
    <row r="112" spans="1:10" x14ac:dyDescent="0.35">
      <c r="A112" s="19" t="s">
        <v>30</v>
      </c>
      <c r="B112" s="15">
        <v>0</v>
      </c>
      <c r="C112" s="15">
        <v>0</v>
      </c>
      <c r="D112" s="15">
        <v>0</v>
      </c>
      <c r="E112" s="16"/>
      <c r="F112" s="15">
        <v>0</v>
      </c>
      <c r="G112" s="15">
        <v>0</v>
      </c>
      <c r="H112" s="16"/>
      <c r="I112" s="15">
        <v>0</v>
      </c>
      <c r="J112" s="15">
        <v>0</v>
      </c>
    </row>
    <row r="113" spans="1:10" x14ac:dyDescent="0.35">
      <c r="A113" s="20" t="s">
        <v>40</v>
      </c>
      <c r="B113" s="15">
        <v>0</v>
      </c>
      <c r="C113" s="15">
        <v>0</v>
      </c>
      <c r="D113" s="15">
        <v>0</v>
      </c>
      <c r="E113" s="16"/>
      <c r="F113" s="15">
        <v>0</v>
      </c>
      <c r="G113" s="15">
        <v>0</v>
      </c>
      <c r="H113" s="16"/>
      <c r="I113" s="15">
        <v>0</v>
      </c>
      <c r="J113" s="15">
        <v>0</v>
      </c>
    </row>
    <row r="114" spans="1:10" x14ac:dyDescent="0.35">
      <c r="A114" s="19" t="s">
        <v>29</v>
      </c>
      <c r="B114" s="15">
        <v>0</v>
      </c>
      <c r="C114" s="15">
        <v>0</v>
      </c>
      <c r="D114" s="15">
        <v>0</v>
      </c>
      <c r="E114" s="16"/>
      <c r="F114" s="15">
        <v>0</v>
      </c>
      <c r="G114" s="15">
        <v>0</v>
      </c>
      <c r="H114" s="16"/>
      <c r="I114" s="15">
        <v>0</v>
      </c>
      <c r="J114" s="15">
        <v>0</v>
      </c>
    </row>
    <row r="115" spans="1:10" x14ac:dyDescent="0.35">
      <c r="A115" s="19" t="s">
        <v>30</v>
      </c>
      <c r="B115" s="15">
        <v>0</v>
      </c>
      <c r="C115" s="15">
        <v>0</v>
      </c>
      <c r="D115" s="15">
        <v>0</v>
      </c>
      <c r="E115" s="16"/>
      <c r="F115" s="15">
        <v>0</v>
      </c>
      <c r="G115" s="15">
        <v>0</v>
      </c>
      <c r="H115" s="16"/>
      <c r="I115" s="15">
        <v>0</v>
      </c>
      <c r="J115" s="15">
        <v>0</v>
      </c>
    </row>
    <row r="116" spans="1:10" x14ac:dyDescent="0.35">
      <c r="A116" s="11" t="s">
        <v>60</v>
      </c>
      <c r="B116" s="29">
        <v>0</v>
      </c>
      <c r="C116" s="29">
        <v>0</v>
      </c>
      <c r="D116" s="29" vm="2644">
        <v>0.37102800000000002</v>
      </c>
      <c r="E116" s="30"/>
      <c r="F116" s="29">
        <v>0</v>
      </c>
      <c r="G116" s="29">
        <v>0.37102800000000002</v>
      </c>
      <c r="H116" s="30"/>
      <c r="I116" s="29">
        <v>0</v>
      </c>
      <c r="J116" s="29">
        <v>0.37102800000000002</v>
      </c>
    </row>
    <row r="117" spans="1:10" x14ac:dyDescent="0.35">
      <c r="A117" s="12" t="s">
        <v>61</v>
      </c>
      <c r="B117" s="29">
        <v>0</v>
      </c>
      <c r="C117" s="29">
        <v>0</v>
      </c>
      <c r="D117" s="29">
        <v>0</v>
      </c>
      <c r="E117" s="30"/>
      <c r="F117" s="29">
        <v>0</v>
      </c>
      <c r="G117" s="29">
        <v>0</v>
      </c>
      <c r="H117" s="30"/>
      <c r="I117" s="29">
        <v>0</v>
      </c>
      <c r="J117" s="29">
        <v>0</v>
      </c>
    </row>
    <row r="118" spans="1:10" x14ac:dyDescent="0.35">
      <c r="A118" s="20" t="s">
        <v>25</v>
      </c>
      <c r="B118" s="15">
        <v>0</v>
      </c>
      <c r="C118" s="15">
        <v>0</v>
      </c>
      <c r="D118" s="15">
        <v>0</v>
      </c>
      <c r="E118" s="16"/>
      <c r="F118" s="15">
        <v>0</v>
      </c>
      <c r="G118" s="15">
        <v>0</v>
      </c>
      <c r="H118" s="16"/>
      <c r="I118" s="15">
        <v>0</v>
      </c>
      <c r="J118" s="15">
        <v>0</v>
      </c>
    </row>
    <row r="119" spans="1:10" x14ac:dyDescent="0.35">
      <c r="A119" s="18" t="s">
        <v>26</v>
      </c>
      <c r="B119" s="15">
        <v>0</v>
      </c>
      <c r="C119" s="15">
        <v>0</v>
      </c>
      <c r="D119" s="15">
        <v>0</v>
      </c>
      <c r="E119" s="16"/>
      <c r="F119" s="15">
        <v>0</v>
      </c>
      <c r="G119" s="15">
        <v>0</v>
      </c>
      <c r="H119" s="16"/>
      <c r="I119" s="15">
        <v>0</v>
      </c>
      <c r="J119" s="15">
        <v>0</v>
      </c>
    </row>
    <row r="120" spans="1:10" x14ac:dyDescent="0.35">
      <c r="A120" s="18" t="s">
        <v>27</v>
      </c>
      <c r="B120" s="15">
        <v>0</v>
      </c>
      <c r="C120" s="15">
        <v>0</v>
      </c>
      <c r="D120" s="15">
        <v>0</v>
      </c>
      <c r="E120" s="16"/>
      <c r="F120" s="15">
        <v>0</v>
      </c>
      <c r="G120" s="15">
        <v>0</v>
      </c>
      <c r="H120" s="16"/>
      <c r="I120" s="15">
        <v>0</v>
      </c>
      <c r="J120" s="15">
        <v>0</v>
      </c>
    </row>
    <row r="121" spans="1:10" x14ac:dyDescent="0.35">
      <c r="A121" s="19" t="s">
        <v>16</v>
      </c>
      <c r="B121" s="15">
        <v>0</v>
      </c>
      <c r="C121" s="15">
        <v>0</v>
      </c>
      <c r="D121" s="15">
        <v>0</v>
      </c>
      <c r="E121" s="16"/>
      <c r="F121" s="15">
        <v>0</v>
      </c>
      <c r="G121" s="15">
        <v>0</v>
      </c>
      <c r="H121" s="16"/>
      <c r="I121" s="15">
        <v>0</v>
      </c>
      <c r="J121" s="15">
        <v>0</v>
      </c>
    </row>
    <row r="122" spans="1:10" x14ac:dyDescent="0.35">
      <c r="A122" s="19" t="s">
        <v>42</v>
      </c>
      <c r="B122" s="15">
        <v>0</v>
      </c>
      <c r="C122" s="15">
        <v>0</v>
      </c>
      <c r="D122" s="15">
        <v>0</v>
      </c>
      <c r="E122" s="16"/>
      <c r="F122" s="15">
        <v>0</v>
      </c>
      <c r="G122" s="15">
        <v>0</v>
      </c>
      <c r="H122" s="16"/>
      <c r="I122" s="15">
        <v>0</v>
      </c>
      <c r="J122" s="15">
        <v>0</v>
      </c>
    </row>
    <row r="123" spans="1:10" x14ac:dyDescent="0.35">
      <c r="A123" s="19" t="s">
        <v>29</v>
      </c>
      <c r="B123" s="15">
        <v>0</v>
      </c>
      <c r="C123" s="15">
        <v>0</v>
      </c>
      <c r="D123" s="15">
        <v>0</v>
      </c>
      <c r="E123" s="16"/>
      <c r="F123" s="15">
        <v>0</v>
      </c>
      <c r="G123" s="15">
        <v>0</v>
      </c>
      <c r="H123" s="16"/>
      <c r="I123" s="15">
        <v>0</v>
      </c>
      <c r="J123" s="15">
        <v>0</v>
      </c>
    </row>
    <row r="124" spans="1:10" x14ac:dyDescent="0.35">
      <c r="A124" s="19" t="s">
        <v>30</v>
      </c>
      <c r="B124" s="15">
        <v>0</v>
      </c>
      <c r="C124" s="15">
        <v>0</v>
      </c>
      <c r="D124" s="15">
        <v>0</v>
      </c>
      <c r="E124" s="16"/>
      <c r="F124" s="15">
        <v>0</v>
      </c>
      <c r="G124" s="15">
        <v>0</v>
      </c>
      <c r="H124" s="16"/>
      <c r="I124" s="15">
        <v>0</v>
      </c>
      <c r="J124" s="15">
        <v>0</v>
      </c>
    </row>
    <row r="125" spans="1:10" x14ac:dyDescent="0.35">
      <c r="A125" s="19" t="s">
        <v>31</v>
      </c>
      <c r="B125" s="15">
        <v>0</v>
      </c>
      <c r="C125" s="15">
        <v>0</v>
      </c>
      <c r="D125" s="15">
        <v>0</v>
      </c>
      <c r="E125" s="16"/>
      <c r="F125" s="15">
        <v>0</v>
      </c>
      <c r="G125" s="15">
        <v>0</v>
      </c>
      <c r="H125" s="16"/>
      <c r="I125" s="15">
        <v>0</v>
      </c>
      <c r="J125" s="15">
        <v>0</v>
      </c>
    </row>
    <row r="126" spans="1:10" x14ac:dyDescent="0.35">
      <c r="A126" s="19" t="s">
        <v>32</v>
      </c>
      <c r="B126" s="15">
        <v>0</v>
      </c>
      <c r="C126" s="15">
        <v>0</v>
      </c>
      <c r="D126" s="15">
        <v>0</v>
      </c>
      <c r="E126" s="16"/>
      <c r="F126" s="15">
        <v>0</v>
      </c>
      <c r="G126" s="15">
        <v>0</v>
      </c>
      <c r="H126" s="16"/>
      <c r="I126" s="15">
        <v>0</v>
      </c>
      <c r="J126" s="15">
        <v>0</v>
      </c>
    </row>
    <row r="127" spans="1:10" x14ac:dyDescent="0.35">
      <c r="A127" s="19" t="s">
        <v>33</v>
      </c>
      <c r="B127" s="15">
        <v>0</v>
      </c>
      <c r="C127" s="15">
        <v>0</v>
      </c>
      <c r="D127" s="15">
        <v>0</v>
      </c>
      <c r="E127" s="16"/>
      <c r="F127" s="15">
        <v>0</v>
      </c>
      <c r="G127" s="15">
        <v>0</v>
      </c>
      <c r="H127" s="16"/>
      <c r="I127" s="15">
        <v>0</v>
      </c>
      <c r="J127" s="15">
        <v>0</v>
      </c>
    </row>
    <row r="128" spans="1:10" x14ac:dyDescent="0.35">
      <c r="A128" s="19" t="s">
        <v>34</v>
      </c>
      <c r="B128" s="15">
        <v>0</v>
      </c>
      <c r="C128" s="15">
        <v>0</v>
      </c>
      <c r="D128" s="15">
        <v>0</v>
      </c>
      <c r="E128" s="16"/>
      <c r="F128" s="15">
        <v>0</v>
      </c>
      <c r="G128" s="15">
        <v>0</v>
      </c>
      <c r="H128" s="16"/>
      <c r="I128" s="15">
        <v>0</v>
      </c>
      <c r="J128" s="15">
        <v>0</v>
      </c>
    </row>
    <row r="129" spans="1:10" x14ac:dyDescent="0.35">
      <c r="A129" s="19" t="s">
        <v>35</v>
      </c>
      <c r="B129" s="15">
        <v>0</v>
      </c>
      <c r="C129" s="15">
        <v>0</v>
      </c>
      <c r="D129" s="15">
        <v>0</v>
      </c>
      <c r="E129" s="16"/>
      <c r="F129" s="15">
        <v>0</v>
      </c>
      <c r="G129" s="15">
        <v>0</v>
      </c>
      <c r="H129" s="16"/>
      <c r="I129" s="15">
        <v>0</v>
      </c>
      <c r="J129" s="15">
        <v>0</v>
      </c>
    </row>
    <row r="130" spans="1:10" x14ac:dyDescent="0.35">
      <c r="A130" s="19" t="s">
        <v>55</v>
      </c>
      <c r="B130" s="15">
        <v>0</v>
      </c>
      <c r="C130" s="15">
        <v>0</v>
      </c>
      <c r="D130" s="15">
        <v>0</v>
      </c>
      <c r="E130" s="16"/>
      <c r="F130" s="15">
        <v>0</v>
      </c>
      <c r="G130" s="15">
        <v>0</v>
      </c>
      <c r="H130" s="16"/>
      <c r="I130" s="15">
        <v>0</v>
      </c>
      <c r="J130" s="15">
        <v>0</v>
      </c>
    </row>
    <row r="131" spans="1:10" x14ac:dyDescent="0.35">
      <c r="A131" s="18" t="s">
        <v>36</v>
      </c>
      <c r="B131" s="15">
        <v>0</v>
      </c>
      <c r="C131" s="15">
        <v>0</v>
      </c>
      <c r="D131" s="15">
        <v>0</v>
      </c>
      <c r="E131" s="16"/>
      <c r="F131" s="15">
        <v>0</v>
      </c>
      <c r="G131" s="15">
        <v>0</v>
      </c>
      <c r="H131" s="16"/>
      <c r="I131" s="15">
        <v>0</v>
      </c>
      <c r="J131" s="15">
        <v>0</v>
      </c>
    </row>
    <row r="132" spans="1:10" x14ac:dyDescent="0.35">
      <c r="A132" s="19" t="s">
        <v>37</v>
      </c>
      <c r="B132" s="15">
        <v>0</v>
      </c>
      <c r="C132" s="15">
        <v>0</v>
      </c>
      <c r="D132" s="15">
        <v>0</v>
      </c>
      <c r="E132" s="16"/>
      <c r="F132" s="15">
        <v>0</v>
      </c>
      <c r="G132" s="15">
        <v>0</v>
      </c>
      <c r="H132" s="16"/>
      <c r="I132" s="15">
        <v>0</v>
      </c>
      <c r="J132" s="15">
        <v>0</v>
      </c>
    </row>
    <row r="133" spans="1:10" x14ac:dyDescent="0.35">
      <c r="A133" s="19" t="s">
        <v>38</v>
      </c>
      <c r="B133" s="15">
        <v>0</v>
      </c>
      <c r="C133" s="15">
        <v>0</v>
      </c>
      <c r="D133" s="15">
        <v>0</v>
      </c>
      <c r="E133" s="16"/>
      <c r="F133" s="15">
        <v>0</v>
      </c>
      <c r="G133" s="15">
        <v>0</v>
      </c>
      <c r="H133" s="16"/>
      <c r="I133" s="15">
        <v>0</v>
      </c>
      <c r="J133" s="15">
        <v>0</v>
      </c>
    </row>
    <row r="134" spans="1:10" x14ac:dyDescent="0.35">
      <c r="A134" s="18" t="s">
        <v>56</v>
      </c>
      <c r="B134" s="15">
        <v>0</v>
      </c>
      <c r="C134" s="15">
        <v>0</v>
      </c>
      <c r="D134" s="15">
        <v>0</v>
      </c>
      <c r="E134" s="16"/>
      <c r="F134" s="15">
        <v>0</v>
      </c>
      <c r="G134" s="15">
        <v>0</v>
      </c>
      <c r="H134" s="16"/>
      <c r="I134" s="15">
        <v>0</v>
      </c>
      <c r="J134" s="15">
        <v>0</v>
      </c>
    </row>
    <row r="135" spans="1:10" x14ac:dyDescent="0.35">
      <c r="A135" s="18" t="s">
        <v>39</v>
      </c>
      <c r="B135" s="15">
        <v>0</v>
      </c>
      <c r="C135" s="15">
        <v>0</v>
      </c>
      <c r="D135" s="15">
        <v>0</v>
      </c>
      <c r="E135" s="16"/>
      <c r="F135" s="15">
        <v>0</v>
      </c>
      <c r="G135" s="15">
        <v>0</v>
      </c>
      <c r="H135" s="16"/>
      <c r="I135" s="15">
        <v>0</v>
      </c>
      <c r="J135" s="15">
        <v>0</v>
      </c>
    </row>
    <row r="136" spans="1:10" x14ac:dyDescent="0.35">
      <c r="A136" s="20" t="s">
        <v>40</v>
      </c>
      <c r="B136" s="15">
        <v>0</v>
      </c>
      <c r="C136" s="15">
        <v>0</v>
      </c>
      <c r="D136" s="15">
        <v>0</v>
      </c>
      <c r="E136" s="16"/>
      <c r="F136" s="15">
        <v>0</v>
      </c>
      <c r="G136" s="15">
        <v>0</v>
      </c>
      <c r="H136" s="16"/>
      <c r="I136" s="15">
        <v>0</v>
      </c>
      <c r="J136" s="15">
        <v>0</v>
      </c>
    </row>
    <row r="137" spans="1:10" x14ac:dyDescent="0.35">
      <c r="A137" s="12" t="s">
        <v>62</v>
      </c>
      <c r="B137" s="29">
        <v>0</v>
      </c>
      <c r="C137" s="29">
        <v>0</v>
      </c>
      <c r="D137" s="29">
        <v>0</v>
      </c>
      <c r="E137" s="30"/>
      <c r="F137" s="29">
        <v>0</v>
      </c>
      <c r="G137" s="29">
        <v>0</v>
      </c>
      <c r="H137" s="30"/>
      <c r="I137" s="29">
        <v>0</v>
      </c>
      <c r="J137" s="29">
        <v>0</v>
      </c>
    </row>
    <row r="138" spans="1:10" x14ac:dyDescent="0.35">
      <c r="A138" s="20" t="s">
        <v>25</v>
      </c>
      <c r="B138" s="15">
        <v>0</v>
      </c>
      <c r="C138" s="15">
        <v>0</v>
      </c>
      <c r="D138" s="15">
        <v>0</v>
      </c>
      <c r="E138" s="16"/>
      <c r="F138" s="15">
        <v>0</v>
      </c>
      <c r="G138" s="15">
        <v>0</v>
      </c>
      <c r="H138" s="16"/>
      <c r="I138" s="15">
        <v>0</v>
      </c>
      <c r="J138" s="15">
        <v>0</v>
      </c>
    </row>
    <row r="139" spans="1:10" x14ac:dyDescent="0.35">
      <c r="A139" s="18" t="s">
        <v>26</v>
      </c>
      <c r="B139" s="15">
        <v>0</v>
      </c>
      <c r="C139" s="15">
        <v>0</v>
      </c>
      <c r="D139" s="15">
        <v>0</v>
      </c>
      <c r="E139" s="16"/>
      <c r="F139" s="15">
        <v>0</v>
      </c>
      <c r="G139" s="15">
        <v>0</v>
      </c>
      <c r="H139" s="16"/>
      <c r="I139" s="15">
        <v>0</v>
      </c>
      <c r="J139" s="15">
        <v>0</v>
      </c>
    </row>
    <row r="140" spans="1:10" x14ac:dyDescent="0.35">
      <c r="A140" s="18" t="s">
        <v>27</v>
      </c>
      <c r="B140" s="15">
        <v>0</v>
      </c>
      <c r="C140" s="15">
        <v>0</v>
      </c>
      <c r="D140" s="15">
        <v>0</v>
      </c>
      <c r="E140" s="16"/>
      <c r="F140" s="15">
        <v>0</v>
      </c>
      <c r="G140" s="15">
        <v>0</v>
      </c>
      <c r="H140" s="16"/>
      <c r="I140" s="15">
        <v>0</v>
      </c>
      <c r="J140" s="15">
        <v>0</v>
      </c>
    </row>
    <row r="141" spans="1:10" x14ac:dyDescent="0.35">
      <c r="A141" s="19" t="s">
        <v>16</v>
      </c>
      <c r="B141" s="15">
        <v>0</v>
      </c>
      <c r="C141" s="15">
        <v>0</v>
      </c>
      <c r="D141" s="15">
        <v>0</v>
      </c>
      <c r="E141" s="16"/>
      <c r="F141" s="15">
        <v>0</v>
      </c>
      <c r="G141" s="15">
        <v>0</v>
      </c>
      <c r="H141" s="16"/>
      <c r="I141" s="15">
        <v>0</v>
      </c>
      <c r="J141" s="15">
        <v>0</v>
      </c>
    </row>
    <row r="142" spans="1:10" x14ac:dyDescent="0.35">
      <c r="A142" s="19" t="s">
        <v>42</v>
      </c>
      <c r="B142" s="15">
        <v>0</v>
      </c>
      <c r="C142" s="15">
        <v>0</v>
      </c>
      <c r="D142" s="15">
        <v>0</v>
      </c>
      <c r="E142" s="16"/>
      <c r="F142" s="15">
        <v>0</v>
      </c>
      <c r="G142" s="15">
        <v>0</v>
      </c>
      <c r="H142" s="16"/>
      <c r="I142" s="15">
        <v>0</v>
      </c>
      <c r="J142" s="15">
        <v>0</v>
      </c>
    </row>
    <row r="143" spans="1:10" x14ac:dyDescent="0.35">
      <c r="A143" s="19" t="s">
        <v>29</v>
      </c>
      <c r="B143" s="15">
        <v>0</v>
      </c>
      <c r="C143" s="15">
        <v>0</v>
      </c>
      <c r="D143" s="15">
        <v>0</v>
      </c>
      <c r="E143" s="16"/>
      <c r="F143" s="15">
        <v>0</v>
      </c>
      <c r="G143" s="15">
        <v>0</v>
      </c>
      <c r="H143" s="16"/>
      <c r="I143" s="15">
        <v>0</v>
      </c>
      <c r="J143" s="15">
        <v>0</v>
      </c>
    </row>
    <row r="144" spans="1:10" x14ac:dyDescent="0.35">
      <c r="A144" s="19" t="s">
        <v>30</v>
      </c>
      <c r="B144" s="15">
        <v>0</v>
      </c>
      <c r="C144" s="15">
        <v>0</v>
      </c>
      <c r="D144" s="15">
        <v>0</v>
      </c>
      <c r="E144" s="16"/>
      <c r="F144" s="15">
        <v>0</v>
      </c>
      <c r="G144" s="15">
        <v>0</v>
      </c>
      <c r="H144" s="16"/>
      <c r="I144" s="15">
        <v>0</v>
      </c>
      <c r="J144" s="15">
        <v>0</v>
      </c>
    </row>
    <row r="145" spans="1:10" x14ac:dyDescent="0.35">
      <c r="A145" s="19" t="s">
        <v>31</v>
      </c>
      <c r="B145" s="15">
        <v>0</v>
      </c>
      <c r="C145" s="15">
        <v>0</v>
      </c>
      <c r="D145" s="15">
        <v>0</v>
      </c>
      <c r="E145" s="16"/>
      <c r="F145" s="15">
        <v>0</v>
      </c>
      <c r="G145" s="15">
        <v>0</v>
      </c>
      <c r="H145" s="16"/>
      <c r="I145" s="15">
        <v>0</v>
      </c>
      <c r="J145" s="15">
        <v>0</v>
      </c>
    </row>
    <row r="146" spans="1:10" x14ac:dyDescent="0.35">
      <c r="A146" s="19" t="s">
        <v>32</v>
      </c>
      <c r="B146" s="15">
        <v>0</v>
      </c>
      <c r="C146" s="15">
        <v>0</v>
      </c>
      <c r="D146" s="15">
        <v>0</v>
      </c>
      <c r="E146" s="16"/>
      <c r="F146" s="15">
        <v>0</v>
      </c>
      <c r="G146" s="15">
        <v>0</v>
      </c>
      <c r="H146" s="16"/>
      <c r="I146" s="15">
        <v>0</v>
      </c>
      <c r="J146" s="15">
        <v>0</v>
      </c>
    </row>
    <row r="147" spans="1:10" x14ac:dyDescent="0.35">
      <c r="A147" s="19" t="s">
        <v>33</v>
      </c>
      <c r="B147" s="15">
        <v>0</v>
      </c>
      <c r="C147" s="15">
        <v>0</v>
      </c>
      <c r="D147" s="15">
        <v>0</v>
      </c>
      <c r="E147" s="16"/>
      <c r="F147" s="15">
        <v>0</v>
      </c>
      <c r="G147" s="15">
        <v>0</v>
      </c>
      <c r="H147" s="16"/>
      <c r="I147" s="15">
        <v>0</v>
      </c>
      <c r="J147" s="15">
        <v>0</v>
      </c>
    </row>
    <row r="148" spans="1:10" x14ac:dyDescent="0.35">
      <c r="A148" s="19" t="s">
        <v>34</v>
      </c>
      <c r="B148" s="15">
        <v>0</v>
      </c>
      <c r="C148" s="15">
        <v>0</v>
      </c>
      <c r="D148" s="15">
        <v>0</v>
      </c>
      <c r="E148" s="16"/>
      <c r="F148" s="15">
        <v>0</v>
      </c>
      <c r="G148" s="15">
        <v>0</v>
      </c>
      <c r="H148" s="16"/>
      <c r="I148" s="15">
        <v>0</v>
      </c>
      <c r="J148" s="15">
        <v>0</v>
      </c>
    </row>
    <row r="149" spans="1:10" x14ac:dyDescent="0.35">
      <c r="A149" s="19" t="s">
        <v>35</v>
      </c>
      <c r="B149" s="15">
        <v>0</v>
      </c>
      <c r="C149" s="15">
        <v>0</v>
      </c>
      <c r="D149" s="15">
        <v>0</v>
      </c>
      <c r="E149" s="16"/>
      <c r="F149" s="15">
        <v>0</v>
      </c>
      <c r="G149" s="15">
        <v>0</v>
      </c>
      <c r="H149" s="16"/>
      <c r="I149" s="15">
        <v>0</v>
      </c>
      <c r="J149" s="15">
        <v>0</v>
      </c>
    </row>
    <row r="150" spans="1:10" x14ac:dyDescent="0.35">
      <c r="A150" s="19" t="s">
        <v>55</v>
      </c>
      <c r="B150" s="15">
        <v>0</v>
      </c>
      <c r="C150" s="15">
        <v>0</v>
      </c>
      <c r="D150" s="15">
        <v>0</v>
      </c>
      <c r="E150" s="16"/>
      <c r="F150" s="15">
        <v>0</v>
      </c>
      <c r="G150" s="15">
        <v>0</v>
      </c>
      <c r="H150" s="16"/>
      <c r="I150" s="15">
        <v>0</v>
      </c>
      <c r="J150" s="15">
        <v>0</v>
      </c>
    </row>
    <row r="151" spans="1:10" x14ac:dyDescent="0.35">
      <c r="A151" s="18" t="s">
        <v>36</v>
      </c>
      <c r="B151" s="15">
        <v>0</v>
      </c>
      <c r="C151" s="15">
        <v>0</v>
      </c>
      <c r="D151" s="15">
        <v>0</v>
      </c>
      <c r="E151" s="16"/>
      <c r="F151" s="15">
        <v>0</v>
      </c>
      <c r="G151" s="15">
        <v>0</v>
      </c>
      <c r="H151" s="16"/>
      <c r="I151" s="15">
        <v>0</v>
      </c>
      <c r="J151" s="15">
        <v>0</v>
      </c>
    </row>
    <row r="152" spans="1:10" x14ac:dyDescent="0.35">
      <c r="A152" s="19" t="s">
        <v>37</v>
      </c>
      <c r="B152" s="15">
        <v>0</v>
      </c>
      <c r="C152" s="15">
        <v>0</v>
      </c>
      <c r="D152" s="15">
        <v>0</v>
      </c>
      <c r="E152" s="16"/>
      <c r="F152" s="15">
        <v>0</v>
      </c>
      <c r="G152" s="15">
        <v>0</v>
      </c>
      <c r="H152" s="16"/>
      <c r="I152" s="15">
        <v>0</v>
      </c>
      <c r="J152" s="15">
        <v>0</v>
      </c>
    </row>
    <row r="153" spans="1:10" x14ac:dyDescent="0.35">
      <c r="A153" s="19" t="s">
        <v>38</v>
      </c>
      <c r="B153" s="15">
        <v>0</v>
      </c>
      <c r="C153" s="15">
        <v>0</v>
      </c>
      <c r="D153" s="15">
        <v>0</v>
      </c>
      <c r="E153" s="16"/>
      <c r="F153" s="15">
        <v>0</v>
      </c>
      <c r="G153" s="15">
        <v>0</v>
      </c>
      <c r="H153" s="16"/>
      <c r="I153" s="15">
        <v>0</v>
      </c>
      <c r="J153" s="15">
        <v>0</v>
      </c>
    </row>
    <row r="154" spans="1:10" x14ac:dyDescent="0.35">
      <c r="A154" s="18" t="s">
        <v>56</v>
      </c>
      <c r="B154" s="15">
        <v>0</v>
      </c>
      <c r="C154" s="15">
        <v>0</v>
      </c>
      <c r="D154" s="15">
        <v>0</v>
      </c>
      <c r="E154" s="16"/>
      <c r="F154" s="15">
        <v>0</v>
      </c>
      <c r="G154" s="15">
        <v>0</v>
      </c>
      <c r="H154" s="16"/>
      <c r="I154" s="15">
        <v>0</v>
      </c>
      <c r="J154" s="15">
        <v>0</v>
      </c>
    </row>
    <row r="155" spans="1:10" x14ac:dyDescent="0.35">
      <c r="A155" s="18" t="s">
        <v>39</v>
      </c>
      <c r="B155" s="15">
        <v>0</v>
      </c>
      <c r="C155" s="15">
        <v>0</v>
      </c>
      <c r="D155" s="15">
        <v>0</v>
      </c>
      <c r="E155" s="16"/>
      <c r="F155" s="15">
        <v>0</v>
      </c>
      <c r="G155" s="15">
        <v>0</v>
      </c>
      <c r="H155" s="16"/>
      <c r="I155" s="15">
        <v>0</v>
      </c>
      <c r="J155" s="15">
        <v>0</v>
      </c>
    </row>
    <row r="156" spans="1:10" x14ac:dyDescent="0.35">
      <c r="A156" s="20" t="s">
        <v>40</v>
      </c>
      <c r="B156" s="15">
        <v>0</v>
      </c>
      <c r="C156" s="15">
        <v>0</v>
      </c>
      <c r="D156" s="15">
        <v>0</v>
      </c>
      <c r="E156" s="16"/>
      <c r="F156" s="15">
        <v>0</v>
      </c>
      <c r="G156" s="15">
        <v>0</v>
      </c>
      <c r="H156" s="16"/>
      <c r="I156" s="15">
        <v>0</v>
      </c>
      <c r="J156" s="15">
        <v>0</v>
      </c>
    </row>
    <row r="157" spans="1:10" x14ac:dyDescent="0.35">
      <c r="A157" s="12" t="s">
        <v>63</v>
      </c>
      <c r="B157" s="29">
        <v>0</v>
      </c>
      <c r="C157" s="29">
        <v>0</v>
      </c>
      <c r="D157" s="29" vm="2645">
        <v>0.37102800000000002</v>
      </c>
      <c r="E157" s="30"/>
      <c r="F157" s="29">
        <v>0</v>
      </c>
      <c r="G157" s="29">
        <v>0.37102800000000002</v>
      </c>
      <c r="H157" s="30"/>
      <c r="I157" s="29">
        <v>0</v>
      </c>
      <c r="J157" s="29">
        <v>0.37102800000000002</v>
      </c>
    </row>
    <row r="158" spans="1:10" x14ac:dyDescent="0.35">
      <c r="A158" s="20" t="s">
        <v>25</v>
      </c>
      <c r="B158" s="15">
        <v>0</v>
      </c>
      <c r="C158" s="15">
        <v>0</v>
      </c>
      <c r="D158" s="15" vm="2646">
        <v>0.37102800000000002</v>
      </c>
      <c r="E158" s="16"/>
      <c r="F158" s="15">
        <v>0</v>
      </c>
      <c r="G158" s="15">
        <v>0.37102800000000002</v>
      </c>
      <c r="H158" s="16"/>
      <c r="I158" s="15">
        <v>0</v>
      </c>
      <c r="J158" s="15">
        <v>0.37102800000000002</v>
      </c>
    </row>
    <row r="159" spans="1:10" x14ac:dyDescent="0.35">
      <c r="A159" s="18" t="s">
        <v>26</v>
      </c>
      <c r="B159" s="15">
        <v>0</v>
      </c>
      <c r="C159" s="15">
        <v>0</v>
      </c>
      <c r="D159" s="15">
        <v>0</v>
      </c>
      <c r="E159" s="16"/>
      <c r="F159" s="15">
        <v>0</v>
      </c>
      <c r="G159" s="15">
        <v>0</v>
      </c>
      <c r="H159" s="16"/>
      <c r="I159" s="15">
        <v>0</v>
      </c>
      <c r="J159" s="15">
        <v>0</v>
      </c>
    </row>
    <row r="160" spans="1:10" x14ac:dyDescent="0.35">
      <c r="A160" s="18" t="s">
        <v>27</v>
      </c>
      <c r="B160" s="15">
        <v>0</v>
      </c>
      <c r="C160" s="15">
        <v>0</v>
      </c>
      <c r="D160" s="15" vm="2647">
        <v>0.37102800000000002</v>
      </c>
      <c r="E160" s="16"/>
      <c r="F160" s="15">
        <v>0</v>
      </c>
      <c r="G160" s="15">
        <v>0.37102800000000002</v>
      </c>
      <c r="H160" s="16"/>
      <c r="I160" s="15">
        <v>0</v>
      </c>
      <c r="J160" s="15">
        <v>0.37102800000000002</v>
      </c>
    </row>
    <row r="161" spans="1:10" x14ac:dyDescent="0.35">
      <c r="A161" s="19" t="s">
        <v>16</v>
      </c>
      <c r="B161" s="15">
        <v>0</v>
      </c>
      <c r="C161" s="15">
        <v>0</v>
      </c>
      <c r="D161" s="15" vm="2648">
        <v>0.37102800000000002</v>
      </c>
      <c r="E161" s="16"/>
      <c r="F161" s="15">
        <v>0</v>
      </c>
      <c r="G161" s="15">
        <v>0.37102800000000002</v>
      </c>
      <c r="H161" s="16"/>
      <c r="I161" s="15">
        <v>0</v>
      </c>
      <c r="J161" s="15">
        <v>0.37102800000000002</v>
      </c>
    </row>
    <row r="162" spans="1:10" x14ac:dyDescent="0.35">
      <c r="A162" s="19" t="s">
        <v>42</v>
      </c>
      <c r="B162" s="15">
        <v>0</v>
      </c>
      <c r="C162" s="15">
        <v>0</v>
      </c>
      <c r="D162" s="15">
        <v>0</v>
      </c>
      <c r="E162" s="16"/>
      <c r="F162" s="15">
        <v>0</v>
      </c>
      <c r="G162" s="15">
        <v>0</v>
      </c>
      <c r="H162" s="16"/>
      <c r="I162" s="15">
        <v>0</v>
      </c>
      <c r="J162" s="15">
        <v>0</v>
      </c>
    </row>
    <row r="163" spans="1:10" x14ac:dyDescent="0.35">
      <c r="A163" s="19" t="s">
        <v>29</v>
      </c>
      <c r="B163" s="15">
        <v>0</v>
      </c>
      <c r="C163" s="15">
        <v>0</v>
      </c>
      <c r="D163" s="15">
        <v>0</v>
      </c>
      <c r="E163" s="16"/>
      <c r="F163" s="15">
        <v>0</v>
      </c>
      <c r="G163" s="15">
        <v>0</v>
      </c>
      <c r="H163" s="16"/>
      <c r="I163" s="15">
        <v>0</v>
      </c>
      <c r="J163" s="15">
        <v>0</v>
      </c>
    </row>
    <row r="164" spans="1:10" x14ac:dyDescent="0.35">
      <c r="A164" s="19" t="s">
        <v>30</v>
      </c>
      <c r="B164" s="15">
        <v>0</v>
      </c>
      <c r="C164" s="15">
        <v>0</v>
      </c>
      <c r="D164" s="15">
        <v>0</v>
      </c>
      <c r="E164" s="16"/>
      <c r="F164" s="15">
        <v>0</v>
      </c>
      <c r="G164" s="15">
        <v>0</v>
      </c>
      <c r="H164" s="16"/>
      <c r="I164" s="15">
        <v>0</v>
      </c>
      <c r="J164" s="15">
        <v>0</v>
      </c>
    </row>
    <row r="165" spans="1:10" x14ac:dyDescent="0.35">
      <c r="A165" s="19" t="s">
        <v>31</v>
      </c>
      <c r="B165" s="15">
        <v>0</v>
      </c>
      <c r="C165" s="15">
        <v>0</v>
      </c>
      <c r="D165" s="15">
        <v>0</v>
      </c>
      <c r="E165" s="16"/>
      <c r="F165" s="15">
        <v>0</v>
      </c>
      <c r="G165" s="15">
        <v>0</v>
      </c>
      <c r="H165" s="16"/>
      <c r="I165" s="15">
        <v>0</v>
      </c>
      <c r="J165" s="15">
        <v>0</v>
      </c>
    </row>
    <row r="166" spans="1:10" x14ac:dyDescent="0.35">
      <c r="A166" s="19" t="s">
        <v>32</v>
      </c>
      <c r="B166" s="15">
        <v>0</v>
      </c>
      <c r="C166" s="15">
        <v>0</v>
      </c>
      <c r="D166" s="15">
        <v>0</v>
      </c>
      <c r="E166" s="16"/>
      <c r="F166" s="15">
        <v>0</v>
      </c>
      <c r="G166" s="15">
        <v>0</v>
      </c>
      <c r="H166" s="16"/>
      <c r="I166" s="15">
        <v>0</v>
      </c>
      <c r="J166" s="15">
        <v>0</v>
      </c>
    </row>
    <row r="167" spans="1:10" x14ac:dyDescent="0.35">
      <c r="A167" s="19" t="s">
        <v>33</v>
      </c>
      <c r="B167" s="15">
        <v>0</v>
      </c>
      <c r="C167" s="15">
        <v>0</v>
      </c>
      <c r="D167" s="15">
        <v>0</v>
      </c>
      <c r="E167" s="16"/>
      <c r="F167" s="15">
        <v>0</v>
      </c>
      <c r="G167" s="15">
        <v>0</v>
      </c>
      <c r="H167" s="16"/>
      <c r="I167" s="15">
        <v>0</v>
      </c>
      <c r="J167" s="15">
        <v>0</v>
      </c>
    </row>
    <row r="168" spans="1:10" x14ac:dyDescent="0.35">
      <c r="A168" s="19" t="s">
        <v>34</v>
      </c>
      <c r="B168" s="15">
        <v>0</v>
      </c>
      <c r="C168" s="15">
        <v>0</v>
      </c>
      <c r="D168" s="15">
        <v>0</v>
      </c>
      <c r="E168" s="16"/>
      <c r="F168" s="15">
        <v>0</v>
      </c>
      <c r="G168" s="15">
        <v>0</v>
      </c>
      <c r="H168" s="16"/>
      <c r="I168" s="15">
        <v>0</v>
      </c>
      <c r="J168" s="15">
        <v>0</v>
      </c>
    </row>
    <row r="169" spans="1:10" x14ac:dyDescent="0.35">
      <c r="A169" s="19" t="s">
        <v>35</v>
      </c>
      <c r="B169" s="15">
        <v>0</v>
      </c>
      <c r="C169" s="15">
        <v>0</v>
      </c>
      <c r="D169" s="15">
        <v>0</v>
      </c>
      <c r="E169" s="16"/>
      <c r="F169" s="15">
        <v>0</v>
      </c>
      <c r="G169" s="15">
        <v>0</v>
      </c>
      <c r="H169" s="16"/>
      <c r="I169" s="15">
        <v>0</v>
      </c>
      <c r="J169" s="15">
        <v>0</v>
      </c>
    </row>
    <row r="170" spans="1:10" x14ac:dyDescent="0.35">
      <c r="A170" s="19" t="s">
        <v>55</v>
      </c>
      <c r="B170" s="15">
        <v>0</v>
      </c>
      <c r="C170" s="15">
        <v>0</v>
      </c>
      <c r="D170" s="15">
        <v>0</v>
      </c>
      <c r="E170" s="16"/>
      <c r="F170" s="15">
        <v>0</v>
      </c>
      <c r="G170" s="15">
        <v>0</v>
      </c>
      <c r="H170" s="16"/>
      <c r="I170" s="15">
        <v>0</v>
      </c>
      <c r="J170" s="15">
        <v>0</v>
      </c>
    </row>
    <row r="171" spans="1:10" x14ac:dyDescent="0.35">
      <c r="A171" s="18" t="s">
        <v>36</v>
      </c>
      <c r="B171" s="15">
        <v>0</v>
      </c>
      <c r="C171" s="15">
        <v>0</v>
      </c>
      <c r="D171" s="15">
        <v>0</v>
      </c>
      <c r="E171" s="16"/>
      <c r="F171" s="15">
        <v>0</v>
      </c>
      <c r="G171" s="15">
        <v>0</v>
      </c>
      <c r="H171" s="16"/>
      <c r="I171" s="15">
        <v>0</v>
      </c>
      <c r="J171" s="15">
        <v>0</v>
      </c>
    </row>
    <row r="172" spans="1:10" x14ac:dyDescent="0.35">
      <c r="A172" s="19" t="s">
        <v>37</v>
      </c>
      <c r="B172" s="15">
        <v>0</v>
      </c>
      <c r="C172" s="15">
        <v>0</v>
      </c>
      <c r="D172" s="15">
        <v>0</v>
      </c>
      <c r="E172" s="16"/>
      <c r="F172" s="15">
        <v>0</v>
      </c>
      <c r="G172" s="15">
        <v>0</v>
      </c>
      <c r="H172" s="16"/>
      <c r="I172" s="15">
        <v>0</v>
      </c>
      <c r="J172" s="15">
        <v>0</v>
      </c>
    </row>
    <row r="173" spans="1:10" x14ac:dyDescent="0.35">
      <c r="A173" s="19" t="s">
        <v>38</v>
      </c>
      <c r="B173" s="15">
        <v>0</v>
      </c>
      <c r="C173" s="15">
        <v>0</v>
      </c>
      <c r="D173" s="15">
        <v>0</v>
      </c>
      <c r="E173" s="16"/>
      <c r="F173" s="15">
        <v>0</v>
      </c>
      <c r="G173" s="15">
        <v>0</v>
      </c>
      <c r="H173" s="16"/>
      <c r="I173" s="15">
        <v>0</v>
      </c>
      <c r="J173" s="15">
        <v>0</v>
      </c>
    </row>
    <row r="174" spans="1:10" x14ac:dyDescent="0.35">
      <c r="A174" s="18" t="s">
        <v>56</v>
      </c>
      <c r="B174" s="15">
        <v>0</v>
      </c>
      <c r="C174" s="15">
        <v>0</v>
      </c>
      <c r="D174" s="15">
        <v>0</v>
      </c>
      <c r="E174" s="16"/>
      <c r="F174" s="15">
        <v>0</v>
      </c>
      <c r="G174" s="15">
        <v>0</v>
      </c>
      <c r="H174" s="16"/>
      <c r="I174" s="15">
        <v>0</v>
      </c>
      <c r="J174" s="15">
        <v>0</v>
      </c>
    </row>
    <row r="175" spans="1:10" x14ac:dyDescent="0.35">
      <c r="A175" s="18" t="s">
        <v>39</v>
      </c>
      <c r="B175" s="15">
        <v>0</v>
      </c>
      <c r="C175" s="15">
        <v>0</v>
      </c>
      <c r="D175" s="15">
        <v>0</v>
      </c>
      <c r="E175" s="16"/>
      <c r="F175" s="15">
        <v>0</v>
      </c>
      <c r="G175" s="15">
        <v>0</v>
      </c>
      <c r="H175" s="16"/>
      <c r="I175" s="15">
        <v>0</v>
      </c>
      <c r="J175" s="15">
        <v>0</v>
      </c>
    </row>
    <row r="176" spans="1:10" x14ac:dyDescent="0.35">
      <c r="A176" s="20" t="s">
        <v>40</v>
      </c>
      <c r="B176" s="15">
        <v>0</v>
      </c>
      <c r="C176" s="15">
        <v>0</v>
      </c>
      <c r="D176" s="15">
        <v>0</v>
      </c>
      <c r="E176" s="16"/>
      <c r="F176" s="15">
        <v>0</v>
      </c>
      <c r="G176" s="15">
        <v>0</v>
      </c>
      <c r="H176" s="16"/>
      <c r="I176" s="15">
        <v>0</v>
      </c>
      <c r="J176" s="15">
        <v>0</v>
      </c>
    </row>
    <row r="177" spans="1:10" x14ac:dyDescent="0.35">
      <c r="A177" s="11" t="s">
        <v>64</v>
      </c>
      <c r="B177" s="29" vm="856">
        <v>334.030281</v>
      </c>
      <c r="C177" s="29" vm="856">
        <v>334.030281</v>
      </c>
      <c r="D177" s="29" vm="2649">
        <v>459.10552300000001</v>
      </c>
      <c r="E177" s="30"/>
      <c r="F177" s="29">
        <v>-1181.6824450000001</v>
      </c>
      <c r="G177" s="29">
        <v>125.075242</v>
      </c>
      <c r="H177" s="30"/>
      <c r="I177" s="29">
        <v>433.28508799999997</v>
      </c>
      <c r="J177" s="29">
        <v>-372.12327799999997</v>
      </c>
    </row>
    <row r="178" spans="1:10" s="31" customFormat="1" x14ac:dyDescent="0.35">
      <c r="A178" s="22" t="s">
        <v>65</v>
      </c>
      <c r="B178" s="29" vm="857">
        <v>288.61028100000004</v>
      </c>
      <c r="C178" s="29" vm="857">
        <v>288.61028100000004</v>
      </c>
      <c r="D178" s="29" vm="2650">
        <v>178.93952299999998</v>
      </c>
      <c r="E178" s="30"/>
      <c r="F178" s="29">
        <v>609.45754399999998</v>
      </c>
      <c r="G178" s="29">
        <v>-109.67075800000006</v>
      </c>
      <c r="H178" s="30"/>
      <c r="I178" s="29">
        <v>665.75573499999996</v>
      </c>
      <c r="J178" s="29">
        <v>-486.81621199999995</v>
      </c>
    </row>
    <row r="179" spans="1:10" x14ac:dyDescent="0.35">
      <c r="A179" s="22" t="s">
        <v>66</v>
      </c>
      <c r="B179" s="29" vm="858">
        <v>45.42</v>
      </c>
      <c r="C179" s="29" vm="858">
        <v>45.42</v>
      </c>
      <c r="D179" s="29" vm="2651">
        <v>280.166</v>
      </c>
      <c r="E179" s="30"/>
      <c r="F179" s="29">
        <v>-1791.139989</v>
      </c>
      <c r="G179" s="29">
        <v>234.74599999999998</v>
      </c>
      <c r="H179" s="30"/>
      <c r="I179" s="29">
        <v>-232.47064700000001</v>
      </c>
      <c r="J179" s="29">
        <v>114.69293400000001</v>
      </c>
    </row>
    <row r="180" spans="1:10" x14ac:dyDescent="0.35">
      <c r="A180" s="19" t="s">
        <v>67</v>
      </c>
      <c r="B180" s="15" vm="859">
        <v>45.42</v>
      </c>
      <c r="C180" s="15" vm="859">
        <v>45.42</v>
      </c>
      <c r="D180" s="15" vm="2652">
        <v>280.166</v>
      </c>
      <c r="E180" s="16"/>
      <c r="F180" s="15">
        <v>-1791.139989</v>
      </c>
      <c r="G180" s="15">
        <v>234.74599999999998</v>
      </c>
      <c r="H180" s="16"/>
      <c r="I180" s="15">
        <v>-232.47064700000001</v>
      </c>
      <c r="J180" s="15">
        <v>114.69293400000001</v>
      </c>
    </row>
    <row r="181" spans="1:10" x14ac:dyDescent="0.35">
      <c r="A181" s="19" t="s">
        <v>68</v>
      </c>
      <c r="B181" s="15">
        <v>0</v>
      </c>
      <c r="C181" s="15">
        <v>0</v>
      </c>
      <c r="D181" s="15">
        <v>0</v>
      </c>
      <c r="E181" s="16"/>
      <c r="F181" s="15">
        <v>0</v>
      </c>
      <c r="G181" s="15">
        <v>0</v>
      </c>
      <c r="H181" s="16"/>
      <c r="I181" s="15">
        <v>0</v>
      </c>
      <c r="J181" s="15">
        <v>0</v>
      </c>
    </row>
    <row r="182" spans="1:10" x14ac:dyDescent="0.35">
      <c r="A182" s="9" t="s">
        <v>69</v>
      </c>
      <c r="B182" s="29">
        <v>0</v>
      </c>
      <c r="C182" s="29">
        <v>0</v>
      </c>
      <c r="D182" s="29">
        <v>0</v>
      </c>
      <c r="E182" s="30"/>
      <c r="F182" s="29">
        <v>0</v>
      </c>
      <c r="G182" s="29">
        <v>0</v>
      </c>
      <c r="H182" s="30"/>
      <c r="I182" s="29">
        <v>0</v>
      </c>
      <c r="J182" s="29">
        <v>0</v>
      </c>
    </row>
    <row r="183" spans="1:10" x14ac:dyDescent="0.35">
      <c r="A183" s="19"/>
      <c r="B183" s="15"/>
      <c r="C183" s="15"/>
      <c r="D183" s="15"/>
      <c r="E183" s="16"/>
      <c r="F183" s="15"/>
      <c r="G183" s="15"/>
      <c r="H183" s="16"/>
      <c r="I183" s="15"/>
      <c r="J183" s="15"/>
    </row>
    <row r="184" spans="1:10" x14ac:dyDescent="0.35">
      <c r="A184" s="9" t="s">
        <v>70</v>
      </c>
      <c r="B184" s="29" vm="860">
        <v>155115.96333836135</v>
      </c>
      <c r="C184" s="29" vm="860">
        <v>155115.96333836135</v>
      </c>
      <c r="D184" s="29" vm="2653">
        <v>161129.50029213951</v>
      </c>
      <c r="E184" s="30"/>
      <c r="F184" s="29">
        <v>8662.8038138600532</v>
      </c>
      <c r="G184" s="29">
        <v>6013.5369537781517</v>
      </c>
      <c r="H184" s="30"/>
      <c r="I184" s="29">
        <v>2233.7648149000306</v>
      </c>
      <c r="J184" s="29">
        <v>20155.98760923947</v>
      </c>
    </row>
    <row r="185" spans="1:10" x14ac:dyDescent="0.35">
      <c r="A185" s="11" t="s">
        <v>12</v>
      </c>
      <c r="B185" s="29">
        <v>0</v>
      </c>
      <c r="C185" s="29">
        <v>0</v>
      </c>
      <c r="D185" s="29">
        <v>0</v>
      </c>
      <c r="E185" s="30"/>
      <c r="F185" s="29">
        <v>0</v>
      </c>
      <c r="G185" s="29">
        <v>0</v>
      </c>
      <c r="H185" s="30"/>
      <c r="I185" s="29">
        <v>0</v>
      </c>
      <c r="J185" s="29">
        <v>0</v>
      </c>
    </row>
    <row r="186" spans="1:10" x14ac:dyDescent="0.35">
      <c r="A186" s="12" t="s">
        <v>71</v>
      </c>
      <c r="B186" s="29">
        <v>0</v>
      </c>
      <c r="C186" s="29">
        <v>0</v>
      </c>
      <c r="D186" s="29">
        <v>0</v>
      </c>
      <c r="E186" s="30"/>
      <c r="F186" s="29">
        <v>0</v>
      </c>
      <c r="G186" s="29">
        <v>0</v>
      </c>
      <c r="H186" s="30"/>
      <c r="I186" s="29">
        <v>0</v>
      </c>
      <c r="J186" s="29">
        <v>0</v>
      </c>
    </row>
    <row r="187" spans="1:10" x14ac:dyDescent="0.35">
      <c r="A187" s="23" t="s">
        <v>72</v>
      </c>
      <c r="B187" s="15">
        <v>0</v>
      </c>
      <c r="C187" s="15">
        <v>0</v>
      </c>
      <c r="D187" s="15">
        <v>0</v>
      </c>
      <c r="E187" s="16"/>
      <c r="F187" s="15">
        <v>0</v>
      </c>
      <c r="G187" s="15">
        <v>0</v>
      </c>
      <c r="H187" s="16"/>
      <c r="I187" s="15">
        <v>0</v>
      </c>
      <c r="J187" s="15">
        <v>0</v>
      </c>
    </row>
    <row r="188" spans="1:10" x14ac:dyDescent="0.35">
      <c r="A188" s="24" t="s">
        <v>73</v>
      </c>
      <c r="B188" s="15">
        <v>0</v>
      </c>
      <c r="C188" s="15">
        <v>0</v>
      </c>
      <c r="D188" s="15">
        <v>0</v>
      </c>
      <c r="E188" s="16"/>
      <c r="F188" s="15">
        <v>0</v>
      </c>
      <c r="G188" s="15">
        <v>0</v>
      </c>
      <c r="H188" s="16"/>
      <c r="I188" s="15">
        <v>0</v>
      </c>
      <c r="J188" s="15">
        <v>0</v>
      </c>
    </row>
    <row r="189" spans="1:10" x14ac:dyDescent="0.35">
      <c r="A189" s="24" t="s">
        <v>74</v>
      </c>
      <c r="B189" s="15">
        <v>0</v>
      </c>
      <c r="C189" s="15">
        <v>0</v>
      </c>
      <c r="D189" s="15">
        <v>0</v>
      </c>
      <c r="E189" s="16"/>
      <c r="F189" s="15">
        <v>0</v>
      </c>
      <c r="G189" s="15">
        <v>0</v>
      </c>
      <c r="H189" s="16"/>
      <c r="I189" s="15">
        <v>0</v>
      </c>
      <c r="J189" s="15">
        <v>0</v>
      </c>
    </row>
    <row r="190" spans="1:10" x14ac:dyDescent="0.35">
      <c r="A190" s="23" t="s">
        <v>75</v>
      </c>
      <c r="B190" s="29">
        <v>0</v>
      </c>
      <c r="C190" s="29">
        <v>0</v>
      </c>
      <c r="D190" s="29">
        <v>0</v>
      </c>
      <c r="E190" s="30"/>
      <c r="F190" s="29">
        <v>0</v>
      </c>
      <c r="G190" s="29">
        <v>0</v>
      </c>
      <c r="H190" s="30"/>
      <c r="I190" s="29">
        <v>0</v>
      </c>
      <c r="J190" s="29">
        <v>0</v>
      </c>
    </row>
    <row r="191" spans="1:10" x14ac:dyDescent="0.35">
      <c r="A191" s="24" t="s">
        <v>73</v>
      </c>
      <c r="B191" s="15">
        <v>0</v>
      </c>
      <c r="C191" s="15">
        <v>0</v>
      </c>
      <c r="D191" s="15">
        <v>0</v>
      </c>
      <c r="E191" s="16"/>
      <c r="F191" s="15">
        <v>0</v>
      </c>
      <c r="G191" s="15">
        <v>0</v>
      </c>
      <c r="H191" s="16"/>
      <c r="I191" s="15">
        <v>0</v>
      </c>
      <c r="J191" s="15">
        <v>0</v>
      </c>
    </row>
    <row r="192" spans="1:10" x14ac:dyDescent="0.35">
      <c r="A192" s="24" t="s">
        <v>74</v>
      </c>
      <c r="B192" s="15">
        <v>0</v>
      </c>
      <c r="C192" s="15">
        <v>0</v>
      </c>
      <c r="D192" s="15">
        <v>0</v>
      </c>
      <c r="E192" s="16"/>
      <c r="F192" s="15">
        <v>0</v>
      </c>
      <c r="G192" s="15">
        <v>0</v>
      </c>
      <c r="H192" s="16"/>
      <c r="I192" s="15">
        <v>0</v>
      </c>
      <c r="J192" s="15">
        <v>0</v>
      </c>
    </row>
    <row r="193" spans="1:10" x14ac:dyDescent="0.35">
      <c r="A193" s="23" t="s">
        <v>76</v>
      </c>
      <c r="B193" s="29">
        <v>0</v>
      </c>
      <c r="C193" s="29">
        <v>0</v>
      </c>
      <c r="D193" s="29">
        <v>0</v>
      </c>
      <c r="E193" s="30"/>
      <c r="F193" s="29">
        <v>0</v>
      </c>
      <c r="G193" s="29">
        <v>0</v>
      </c>
      <c r="H193" s="30"/>
      <c r="I193" s="29">
        <v>0</v>
      </c>
      <c r="J193" s="29">
        <v>0</v>
      </c>
    </row>
    <row r="194" spans="1:10" x14ac:dyDescent="0.35">
      <c r="A194" s="24" t="s">
        <v>73</v>
      </c>
      <c r="B194" s="15">
        <v>0</v>
      </c>
      <c r="C194" s="15">
        <v>0</v>
      </c>
      <c r="D194" s="15">
        <v>0</v>
      </c>
      <c r="E194" s="16"/>
      <c r="F194" s="15">
        <v>0</v>
      </c>
      <c r="G194" s="15">
        <v>0</v>
      </c>
      <c r="H194" s="16"/>
      <c r="I194" s="15">
        <v>0</v>
      </c>
      <c r="J194" s="15">
        <v>0</v>
      </c>
    </row>
    <row r="195" spans="1:10" x14ac:dyDescent="0.35">
      <c r="A195" s="24" t="s">
        <v>74</v>
      </c>
      <c r="B195" s="15">
        <v>0</v>
      </c>
      <c r="C195" s="15">
        <v>0</v>
      </c>
      <c r="D195" s="15">
        <v>0</v>
      </c>
      <c r="E195" s="16"/>
      <c r="F195" s="15">
        <v>0</v>
      </c>
      <c r="G195" s="15">
        <v>0</v>
      </c>
      <c r="H195" s="16"/>
      <c r="I195" s="15">
        <v>0</v>
      </c>
      <c r="J195" s="15">
        <v>0</v>
      </c>
    </row>
    <row r="196" spans="1:10" x14ac:dyDescent="0.35">
      <c r="A196" s="12" t="s">
        <v>77</v>
      </c>
      <c r="B196" s="29">
        <v>0</v>
      </c>
      <c r="C196" s="29">
        <v>0</v>
      </c>
      <c r="D196" s="29">
        <v>0</v>
      </c>
      <c r="E196" s="30"/>
      <c r="F196" s="29">
        <v>0</v>
      </c>
      <c r="G196" s="29">
        <v>0</v>
      </c>
      <c r="H196" s="30"/>
      <c r="I196" s="29">
        <v>0</v>
      </c>
      <c r="J196" s="29">
        <v>0</v>
      </c>
    </row>
    <row r="197" spans="1:10" x14ac:dyDescent="0.35">
      <c r="A197" s="23" t="s">
        <v>78</v>
      </c>
      <c r="B197" s="29">
        <v>0</v>
      </c>
      <c r="C197" s="29">
        <v>0</v>
      </c>
      <c r="D197" s="29">
        <v>0</v>
      </c>
      <c r="E197" s="30"/>
      <c r="F197" s="29">
        <v>0</v>
      </c>
      <c r="G197" s="29">
        <v>0</v>
      </c>
      <c r="H197" s="30"/>
      <c r="I197" s="29">
        <v>0</v>
      </c>
      <c r="J197" s="29">
        <v>0</v>
      </c>
    </row>
    <row r="198" spans="1:10" x14ac:dyDescent="0.35">
      <c r="A198" s="20" t="s">
        <v>25</v>
      </c>
      <c r="B198" s="15">
        <v>0</v>
      </c>
      <c r="C198" s="15">
        <v>0</v>
      </c>
      <c r="D198" s="15">
        <v>0</v>
      </c>
      <c r="E198" s="16"/>
      <c r="F198" s="15">
        <v>0</v>
      </c>
      <c r="G198" s="15">
        <v>0</v>
      </c>
      <c r="H198" s="16"/>
      <c r="I198" s="15">
        <v>0</v>
      </c>
      <c r="J198" s="15">
        <v>0</v>
      </c>
    </row>
    <row r="199" spans="1:10" x14ac:dyDescent="0.35">
      <c r="A199" s="18" t="s">
        <v>26</v>
      </c>
      <c r="B199" s="15">
        <v>0</v>
      </c>
      <c r="C199" s="15">
        <v>0</v>
      </c>
      <c r="D199" s="15">
        <v>0</v>
      </c>
      <c r="E199" s="16"/>
      <c r="F199" s="15">
        <v>0</v>
      </c>
      <c r="G199" s="15">
        <v>0</v>
      </c>
      <c r="H199" s="16"/>
      <c r="I199" s="15">
        <v>0</v>
      </c>
      <c r="J199" s="15">
        <v>0</v>
      </c>
    </row>
    <row r="200" spans="1:10" x14ac:dyDescent="0.35">
      <c r="A200" s="18" t="s">
        <v>27</v>
      </c>
      <c r="B200" s="15">
        <v>0</v>
      </c>
      <c r="C200" s="15">
        <v>0</v>
      </c>
      <c r="D200" s="15">
        <v>0</v>
      </c>
      <c r="E200" s="16"/>
      <c r="F200" s="15">
        <v>0</v>
      </c>
      <c r="G200" s="15">
        <v>0</v>
      </c>
      <c r="H200" s="16"/>
      <c r="I200" s="15">
        <v>0</v>
      </c>
      <c r="J200" s="15">
        <v>0</v>
      </c>
    </row>
    <row r="201" spans="1:10" x14ac:dyDescent="0.35">
      <c r="A201" s="19" t="s">
        <v>16</v>
      </c>
      <c r="B201" s="15">
        <v>0</v>
      </c>
      <c r="C201" s="15">
        <v>0</v>
      </c>
      <c r="D201" s="15">
        <v>0</v>
      </c>
      <c r="E201" s="16"/>
      <c r="F201" s="15">
        <v>0</v>
      </c>
      <c r="G201" s="15">
        <v>0</v>
      </c>
      <c r="H201" s="16"/>
      <c r="I201" s="15">
        <v>0</v>
      </c>
      <c r="J201" s="15">
        <v>0</v>
      </c>
    </row>
    <row r="202" spans="1:10" x14ac:dyDescent="0.35">
      <c r="A202" s="19" t="s">
        <v>29</v>
      </c>
      <c r="B202" s="15">
        <v>0</v>
      </c>
      <c r="C202" s="15">
        <v>0</v>
      </c>
      <c r="D202" s="15">
        <v>0</v>
      </c>
      <c r="E202" s="16"/>
      <c r="F202" s="15">
        <v>0</v>
      </c>
      <c r="G202" s="15">
        <v>0</v>
      </c>
      <c r="H202" s="16"/>
      <c r="I202" s="15">
        <v>0</v>
      </c>
      <c r="J202" s="15">
        <v>0</v>
      </c>
    </row>
    <row r="203" spans="1:10" x14ac:dyDescent="0.35">
      <c r="A203" s="19" t="s">
        <v>30</v>
      </c>
      <c r="B203" s="15">
        <v>0</v>
      </c>
      <c r="C203" s="15">
        <v>0</v>
      </c>
      <c r="D203" s="15">
        <v>0</v>
      </c>
      <c r="E203" s="16"/>
      <c r="F203" s="15">
        <v>0</v>
      </c>
      <c r="G203" s="15">
        <v>0</v>
      </c>
      <c r="H203" s="16"/>
      <c r="I203" s="15">
        <v>0</v>
      </c>
      <c r="J203" s="15">
        <v>0</v>
      </c>
    </row>
    <row r="204" spans="1:10" x14ac:dyDescent="0.35">
      <c r="A204" s="19" t="s">
        <v>31</v>
      </c>
      <c r="B204" s="15">
        <v>0</v>
      </c>
      <c r="C204" s="15">
        <v>0</v>
      </c>
      <c r="D204" s="15">
        <v>0</v>
      </c>
      <c r="E204" s="16"/>
      <c r="F204" s="15">
        <v>0</v>
      </c>
      <c r="G204" s="15">
        <v>0</v>
      </c>
      <c r="H204" s="16"/>
      <c r="I204" s="15">
        <v>0</v>
      </c>
      <c r="J204" s="15">
        <v>0</v>
      </c>
    </row>
    <row r="205" spans="1:10" x14ac:dyDescent="0.35">
      <c r="A205" s="19" t="s">
        <v>33</v>
      </c>
      <c r="B205" s="15">
        <v>0</v>
      </c>
      <c r="C205" s="15">
        <v>0</v>
      </c>
      <c r="D205" s="15">
        <v>0</v>
      </c>
      <c r="E205" s="16"/>
      <c r="F205" s="15">
        <v>0</v>
      </c>
      <c r="G205" s="15">
        <v>0</v>
      </c>
      <c r="H205" s="16"/>
      <c r="I205" s="15">
        <v>0</v>
      </c>
      <c r="J205" s="15">
        <v>0</v>
      </c>
    </row>
    <row r="206" spans="1:10" x14ac:dyDescent="0.35">
      <c r="A206" s="19" t="s">
        <v>34</v>
      </c>
      <c r="B206" s="15">
        <v>0</v>
      </c>
      <c r="C206" s="15">
        <v>0</v>
      </c>
      <c r="D206" s="15">
        <v>0</v>
      </c>
      <c r="E206" s="16"/>
      <c r="F206" s="15">
        <v>0</v>
      </c>
      <c r="G206" s="15">
        <v>0</v>
      </c>
      <c r="H206" s="16"/>
      <c r="I206" s="15">
        <v>0</v>
      </c>
      <c r="J206" s="15">
        <v>0</v>
      </c>
    </row>
    <row r="207" spans="1:10" x14ac:dyDescent="0.35">
      <c r="A207" s="19" t="s">
        <v>35</v>
      </c>
      <c r="B207" s="15">
        <v>0</v>
      </c>
      <c r="C207" s="15">
        <v>0</v>
      </c>
      <c r="D207" s="15">
        <v>0</v>
      </c>
      <c r="E207" s="16"/>
      <c r="F207" s="15">
        <v>0</v>
      </c>
      <c r="G207" s="15">
        <v>0</v>
      </c>
      <c r="H207" s="16"/>
      <c r="I207" s="15">
        <v>0</v>
      </c>
      <c r="J207" s="15">
        <v>0</v>
      </c>
    </row>
    <row r="208" spans="1:10" x14ac:dyDescent="0.35">
      <c r="A208" s="19" t="s">
        <v>55</v>
      </c>
      <c r="B208" s="15">
        <v>0</v>
      </c>
      <c r="C208" s="15">
        <v>0</v>
      </c>
      <c r="D208" s="15">
        <v>0</v>
      </c>
      <c r="E208" s="16"/>
      <c r="F208" s="15">
        <v>0</v>
      </c>
      <c r="G208" s="15">
        <v>0</v>
      </c>
      <c r="H208" s="16"/>
      <c r="I208" s="15">
        <v>0</v>
      </c>
      <c r="J208" s="15">
        <v>0</v>
      </c>
    </row>
    <row r="209" spans="1:10" x14ac:dyDescent="0.35">
      <c r="A209" s="18" t="s">
        <v>36</v>
      </c>
      <c r="B209" s="15">
        <v>0</v>
      </c>
      <c r="C209" s="15">
        <v>0</v>
      </c>
      <c r="D209" s="15">
        <v>0</v>
      </c>
      <c r="E209" s="16"/>
      <c r="F209" s="15">
        <v>0</v>
      </c>
      <c r="G209" s="15">
        <v>0</v>
      </c>
      <c r="H209" s="16"/>
      <c r="I209" s="15">
        <v>0</v>
      </c>
      <c r="J209" s="15">
        <v>0</v>
      </c>
    </row>
    <row r="210" spans="1:10" x14ac:dyDescent="0.35">
      <c r="A210" s="19" t="s">
        <v>37</v>
      </c>
      <c r="B210" s="15">
        <v>0</v>
      </c>
      <c r="C210" s="15">
        <v>0</v>
      </c>
      <c r="D210" s="15">
        <v>0</v>
      </c>
      <c r="E210" s="16"/>
      <c r="F210" s="15">
        <v>0</v>
      </c>
      <c r="G210" s="15">
        <v>0</v>
      </c>
      <c r="H210" s="16"/>
      <c r="I210" s="15">
        <v>0</v>
      </c>
      <c r="J210" s="15">
        <v>0</v>
      </c>
    </row>
    <row r="211" spans="1:10" x14ac:dyDescent="0.35">
      <c r="A211" s="19" t="s">
        <v>38</v>
      </c>
      <c r="B211" s="15">
        <v>0</v>
      </c>
      <c r="C211" s="15">
        <v>0</v>
      </c>
      <c r="D211" s="15">
        <v>0</v>
      </c>
      <c r="E211" s="16"/>
      <c r="F211" s="15">
        <v>0</v>
      </c>
      <c r="G211" s="15">
        <v>0</v>
      </c>
      <c r="H211" s="16"/>
      <c r="I211" s="15">
        <v>0</v>
      </c>
      <c r="J211" s="15">
        <v>0</v>
      </c>
    </row>
    <row r="212" spans="1:10" x14ac:dyDescent="0.35">
      <c r="A212" s="20" t="s">
        <v>40</v>
      </c>
      <c r="B212" s="15">
        <v>0</v>
      </c>
      <c r="C212" s="15">
        <v>0</v>
      </c>
      <c r="D212" s="15">
        <v>0</v>
      </c>
      <c r="E212" s="16"/>
      <c r="F212" s="15">
        <v>0</v>
      </c>
      <c r="G212" s="15">
        <v>0</v>
      </c>
      <c r="H212" s="16"/>
      <c r="I212" s="15">
        <v>0</v>
      </c>
      <c r="J212" s="15">
        <v>0</v>
      </c>
    </row>
    <row r="213" spans="1:10" x14ac:dyDescent="0.35">
      <c r="A213" s="23" t="s">
        <v>79</v>
      </c>
      <c r="B213" s="29">
        <v>0</v>
      </c>
      <c r="C213" s="29">
        <v>0</v>
      </c>
      <c r="D213" s="29">
        <v>0</v>
      </c>
      <c r="E213" s="30"/>
      <c r="F213" s="29">
        <v>0</v>
      </c>
      <c r="G213" s="29">
        <v>0</v>
      </c>
      <c r="H213" s="30"/>
      <c r="I213" s="29">
        <v>0</v>
      </c>
      <c r="J213" s="29">
        <v>0</v>
      </c>
    </row>
    <row r="214" spans="1:10" x14ac:dyDescent="0.35">
      <c r="A214" s="20" t="s">
        <v>25</v>
      </c>
      <c r="B214" s="15">
        <v>0</v>
      </c>
      <c r="C214" s="15">
        <v>0</v>
      </c>
      <c r="D214" s="15">
        <v>0</v>
      </c>
      <c r="E214" s="16"/>
      <c r="F214" s="15">
        <v>0</v>
      </c>
      <c r="G214" s="15">
        <v>0</v>
      </c>
      <c r="H214" s="16"/>
      <c r="I214" s="15">
        <v>0</v>
      </c>
      <c r="J214" s="15">
        <v>0</v>
      </c>
    </row>
    <row r="215" spans="1:10" x14ac:dyDescent="0.35">
      <c r="A215" s="18" t="s">
        <v>26</v>
      </c>
      <c r="B215" s="15">
        <v>0</v>
      </c>
      <c r="C215" s="15">
        <v>0</v>
      </c>
      <c r="D215" s="15">
        <v>0</v>
      </c>
      <c r="E215" s="16"/>
      <c r="F215" s="15">
        <v>0</v>
      </c>
      <c r="G215" s="15">
        <v>0</v>
      </c>
      <c r="H215" s="16"/>
      <c r="I215" s="15">
        <v>0</v>
      </c>
      <c r="J215" s="15">
        <v>0</v>
      </c>
    </row>
    <row r="216" spans="1:10" x14ac:dyDescent="0.35">
      <c r="A216" s="19" t="s">
        <v>27</v>
      </c>
      <c r="B216" s="15">
        <v>0</v>
      </c>
      <c r="C216" s="15">
        <v>0</v>
      </c>
      <c r="D216" s="15">
        <v>0</v>
      </c>
      <c r="E216" s="16"/>
      <c r="F216" s="15">
        <v>0</v>
      </c>
      <c r="G216" s="15">
        <v>0</v>
      </c>
      <c r="H216" s="16"/>
      <c r="I216" s="15">
        <v>0</v>
      </c>
      <c r="J216" s="15">
        <v>0</v>
      </c>
    </row>
    <row r="217" spans="1:10" x14ac:dyDescent="0.35">
      <c r="A217" s="19" t="s">
        <v>16</v>
      </c>
      <c r="B217" s="15">
        <v>0</v>
      </c>
      <c r="C217" s="15">
        <v>0</v>
      </c>
      <c r="D217" s="15">
        <v>0</v>
      </c>
      <c r="E217" s="16"/>
      <c r="F217" s="15">
        <v>0</v>
      </c>
      <c r="G217" s="15">
        <v>0</v>
      </c>
      <c r="H217" s="16"/>
      <c r="I217" s="15">
        <v>0</v>
      </c>
      <c r="J217" s="15">
        <v>0</v>
      </c>
    </row>
    <row r="218" spans="1:10" x14ac:dyDescent="0.35">
      <c r="A218" s="19" t="s">
        <v>29</v>
      </c>
      <c r="B218" s="15">
        <v>0</v>
      </c>
      <c r="C218" s="15">
        <v>0</v>
      </c>
      <c r="D218" s="15">
        <v>0</v>
      </c>
      <c r="E218" s="16"/>
      <c r="F218" s="15">
        <v>0</v>
      </c>
      <c r="G218" s="15">
        <v>0</v>
      </c>
      <c r="H218" s="16"/>
      <c r="I218" s="15">
        <v>0</v>
      </c>
      <c r="J218" s="15">
        <v>0</v>
      </c>
    </row>
    <row r="219" spans="1:10" x14ac:dyDescent="0.35">
      <c r="A219" s="19" t="s">
        <v>30</v>
      </c>
      <c r="B219" s="15">
        <v>0</v>
      </c>
      <c r="C219" s="15">
        <v>0</v>
      </c>
      <c r="D219" s="15">
        <v>0</v>
      </c>
      <c r="E219" s="16"/>
      <c r="F219" s="15">
        <v>0</v>
      </c>
      <c r="G219" s="15">
        <v>0</v>
      </c>
      <c r="H219" s="16"/>
      <c r="I219" s="15">
        <v>0</v>
      </c>
      <c r="J219" s="15">
        <v>0</v>
      </c>
    </row>
    <row r="220" spans="1:10" x14ac:dyDescent="0.35">
      <c r="A220" s="19" t="s">
        <v>31</v>
      </c>
      <c r="B220" s="15">
        <v>0</v>
      </c>
      <c r="C220" s="15">
        <v>0</v>
      </c>
      <c r="D220" s="15">
        <v>0</v>
      </c>
      <c r="E220" s="16"/>
      <c r="F220" s="15">
        <v>0</v>
      </c>
      <c r="G220" s="15">
        <v>0</v>
      </c>
      <c r="H220" s="16"/>
      <c r="I220" s="15">
        <v>0</v>
      </c>
      <c r="J220" s="15">
        <v>0</v>
      </c>
    </row>
    <row r="221" spans="1:10" x14ac:dyDescent="0.35">
      <c r="A221" s="19" t="s">
        <v>33</v>
      </c>
      <c r="B221" s="15">
        <v>0</v>
      </c>
      <c r="C221" s="15">
        <v>0</v>
      </c>
      <c r="D221" s="15">
        <v>0</v>
      </c>
      <c r="E221" s="16"/>
      <c r="F221" s="15">
        <v>0</v>
      </c>
      <c r="G221" s="15">
        <v>0</v>
      </c>
      <c r="H221" s="16"/>
      <c r="I221" s="15">
        <v>0</v>
      </c>
      <c r="J221" s="15">
        <v>0</v>
      </c>
    </row>
    <row r="222" spans="1:10" x14ac:dyDescent="0.35">
      <c r="A222" s="19" t="s">
        <v>34</v>
      </c>
      <c r="B222" s="15">
        <v>0</v>
      </c>
      <c r="C222" s="15">
        <v>0</v>
      </c>
      <c r="D222" s="15">
        <v>0</v>
      </c>
      <c r="E222" s="16"/>
      <c r="F222" s="15">
        <v>0</v>
      </c>
      <c r="G222" s="15">
        <v>0</v>
      </c>
      <c r="H222" s="16"/>
      <c r="I222" s="15">
        <v>0</v>
      </c>
      <c r="J222" s="15">
        <v>0</v>
      </c>
    </row>
    <row r="223" spans="1:10" x14ac:dyDescent="0.35">
      <c r="A223" s="19" t="s">
        <v>35</v>
      </c>
      <c r="B223" s="15">
        <v>0</v>
      </c>
      <c r="C223" s="15">
        <v>0</v>
      </c>
      <c r="D223" s="15">
        <v>0</v>
      </c>
      <c r="E223" s="16"/>
      <c r="F223" s="15">
        <v>0</v>
      </c>
      <c r="G223" s="15">
        <v>0</v>
      </c>
      <c r="H223" s="16"/>
      <c r="I223" s="15">
        <v>0</v>
      </c>
      <c r="J223" s="15">
        <v>0</v>
      </c>
    </row>
    <row r="224" spans="1:10" x14ac:dyDescent="0.35">
      <c r="A224" s="19" t="s">
        <v>55</v>
      </c>
      <c r="B224" s="15">
        <v>0</v>
      </c>
      <c r="C224" s="15">
        <v>0</v>
      </c>
      <c r="D224" s="15">
        <v>0</v>
      </c>
      <c r="E224" s="16"/>
      <c r="F224" s="15">
        <v>0</v>
      </c>
      <c r="G224" s="15">
        <v>0</v>
      </c>
      <c r="H224" s="16"/>
      <c r="I224" s="15">
        <v>0</v>
      </c>
      <c r="J224" s="15">
        <v>0</v>
      </c>
    </row>
    <row r="225" spans="1:10" x14ac:dyDescent="0.35">
      <c r="A225" s="18" t="s">
        <v>36</v>
      </c>
      <c r="B225" s="15">
        <v>0</v>
      </c>
      <c r="C225" s="15">
        <v>0</v>
      </c>
      <c r="D225" s="15">
        <v>0</v>
      </c>
      <c r="E225" s="16"/>
      <c r="F225" s="15">
        <v>0</v>
      </c>
      <c r="G225" s="15">
        <v>0</v>
      </c>
      <c r="H225" s="16"/>
      <c r="I225" s="15">
        <v>0</v>
      </c>
      <c r="J225" s="15">
        <v>0</v>
      </c>
    </row>
    <row r="226" spans="1:10" x14ac:dyDescent="0.35">
      <c r="A226" s="19" t="s">
        <v>37</v>
      </c>
      <c r="B226" s="15">
        <v>0</v>
      </c>
      <c r="C226" s="15">
        <v>0</v>
      </c>
      <c r="D226" s="15">
        <v>0</v>
      </c>
      <c r="E226" s="16"/>
      <c r="F226" s="15">
        <v>0</v>
      </c>
      <c r="G226" s="15">
        <v>0</v>
      </c>
      <c r="H226" s="16"/>
      <c r="I226" s="15">
        <v>0</v>
      </c>
      <c r="J226" s="15">
        <v>0</v>
      </c>
    </row>
    <row r="227" spans="1:10" x14ac:dyDescent="0.35">
      <c r="A227" s="19" t="s">
        <v>38</v>
      </c>
      <c r="B227" s="15">
        <v>0</v>
      </c>
      <c r="C227" s="15">
        <v>0</v>
      </c>
      <c r="D227" s="15">
        <v>0</v>
      </c>
      <c r="E227" s="16"/>
      <c r="F227" s="15">
        <v>0</v>
      </c>
      <c r="G227" s="15">
        <v>0</v>
      </c>
      <c r="H227" s="16"/>
      <c r="I227" s="15">
        <v>0</v>
      </c>
      <c r="J227" s="15">
        <v>0</v>
      </c>
    </row>
    <row r="228" spans="1:10" x14ac:dyDescent="0.35">
      <c r="A228" s="20" t="s">
        <v>40</v>
      </c>
      <c r="B228" s="15">
        <v>0</v>
      </c>
      <c r="C228" s="15">
        <v>0</v>
      </c>
      <c r="D228" s="15">
        <v>0</v>
      </c>
      <c r="E228" s="16"/>
      <c r="F228" s="15">
        <v>0</v>
      </c>
      <c r="G228" s="15">
        <v>0</v>
      </c>
      <c r="H228" s="16"/>
      <c r="I228" s="15">
        <v>0</v>
      </c>
      <c r="J228" s="15">
        <v>0</v>
      </c>
    </row>
    <row r="229" spans="1:10" x14ac:dyDescent="0.35">
      <c r="A229" s="11" t="s">
        <v>57</v>
      </c>
      <c r="B229" s="29" vm="861">
        <v>154654.91754725407</v>
      </c>
      <c r="C229" s="29" vm="861">
        <v>154654.91754725407</v>
      </c>
      <c r="D229" s="29" vm="2654">
        <v>158851.7254293485</v>
      </c>
      <c r="E229" s="30"/>
      <c r="F229" s="29">
        <v>8322.1586600000155</v>
      </c>
      <c r="G229" s="29">
        <v>4196.8078820944356</v>
      </c>
      <c r="H229" s="30"/>
      <c r="I229" s="29">
        <v>4513.6650399999926</v>
      </c>
      <c r="J229" s="29">
        <v>18515.991499348485</v>
      </c>
    </row>
    <row r="230" spans="1:10" x14ac:dyDescent="0.35">
      <c r="A230" s="11" t="s">
        <v>80</v>
      </c>
      <c r="B230" s="29">
        <v>0</v>
      </c>
      <c r="C230" s="29">
        <v>0</v>
      </c>
      <c r="D230" s="29">
        <v>0</v>
      </c>
      <c r="E230" s="30"/>
      <c r="F230" s="29">
        <v>0</v>
      </c>
      <c r="G230" s="29">
        <v>0</v>
      </c>
      <c r="H230" s="30"/>
      <c r="I230" s="29">
        <v>0</v>
      </c>
      <c r="J230" s="29">
        <v>0</v>
      </c>
    </row>
    <row r="231" spans="1:10" x14ac:dyDescent="0.35">
      <c r="A231" s="23" t="s">
        <v>61</v>
      </c>
      <c r="B231" s="29">
        <v>0</v>
      </c>
      <c r="C231" s="29">
        <v>0</v>
      </c>
      <c r="D231" s="29">
        <v>0</v>
      </c>
      <c r="E231" s="30"/>
      <c r="F231" s="29">
        <v>0</v>
      </c>
      <c r="G231" s="29">
        <v>0</v>
      </c>
      <c r="H231" s="30"/>
      <c r="I231" s="29">
        <v>0</v>
      </c>
      <c r="J231" s="29">
        <v>0</v>
      </c>
    </row>
    <row r="232" spans="1:10" x14ac:dyDescent="0.35">
      <c r="A232" s="20" t="s">
        <v>25</v>
      </c>
      <c r="B232" s="15">
        <v>0</v>
      </c>
      <c r="C232" s="15">
        <v>0</v>
      </c>
      <c r="D232" s="15">
        <v>0</v>
      </c>
      <c r="E232" s="16"/>
      <c r="F232" s="15">
        <v>0</v>
      </c>
      <c r="G232" s="15">
        <v>0</v>
      </c>
      <c r="H232" s="16"/>
      <c r="I232" s="15">
        <v>0</v>
      </c>
      <c r="J232" s="15">
        <v>0</v>
      </c>
    </row>
    <row r="233" spans="1:10" x14ac:dyDescent="0.35">
      <c r="A233" s="18" t="s">
        <v>26</v>
      </c>
      <c r="B233" s="15">
        <v>0</v>
      </c>
      <c r="C233" s="15">
        <v>0</v>
      </c>
      <c r="D233" s="15">
        <v>0</v>
      </c>
      <c r="E233" s="16"/>
      <c r="F233" s="15">
        <v>0</v>
      </c>
      <c r="G233" s="15">
        <v>0</v>
      </c>
      <c r="H233" s="16"/>
      <c r="I233" s="15">
        <v>0</v>
      </c>
      <c r="J233" s="15">
        <v>0</v>
      </c>
    </row>
    <row r="234" spans="1:10" x14ac:dyDescent="0.35">
      <c r="A234" s="18" t="s">
        <v>27</v>
      </c>
      <c r="B234" s="15">
        <v>0</v>
      </c>
      <c r="C234" s="15">
        <v>0</v>
      </c>
      <c r="D234" s="15">
        <v>0</v>
      </c>
      <c r="E234" s="16"/>
      <c r="F234" s="15">
        <v>0</v>
      </c>
      <c r="G234" s="15">
        <v>0</v>
      </c>
      <c r="H234" s="16"/>
      <c r="I234" s="15">
        <v>0</v>
      </c>
      <c r="J234" s="15">
        <v>0</v>
      </c>
    </row>
    <row r="235" spans="1:10" x14ac:dyDescent="0.35">
      <c r="A235" s="19" t="s">
        <v>16</v>
      </c>
      <c r="B235" s="15">
        <v>0</v>
      </c>
      <c r="C235" s="15">
        <v>0</v>
      </c>
      <c r="D235" s="15">
        <v>0</v>
      </c>
      <c r="E235" s="16"/>
      <c r="F235" s="15">
        <v>0</v>
      </c>
      <c r="G235" s="15">
        <v>0</v>
      </c>
      <c r="H235" s="16"/>
      <c r="I235" s="15">
        <v>0</v>
      </c>
      <c r="J235" s="15">
        <v>0</v>
      </c>
    </row>
    <row r="236" spans="1:10" x14ac:dyDescent="0.35">
      <c r="A236" s="19" t="s">
        <v>42</v>
      </c>
      <c r="B236" s="15">
        <v>0</v>
      </c>
      <c r="C236" s="15">
        <v>0</v>
      </c>
      <c r="D236" s="15">
        <v>0</v>
      </c>
      <c r="E236" s="16"/>
      <c r="F236" s="15">
        <v>0</v>
      </c>
      <c r="G236" s="15">
        <v>0</v>
      </c>
      <c r="H236" s="16"/>
      <c r="I236" s="15">
        <v>0</v>
      </c>
      <c r="J236" s="15">
        <v>0</v>
      </c>
    </row>
    <row r="237" spans="1:10" x14ac:dyDescent="0.35">
      <c r="A237" s="19" t="s">
        <v>29</v>
      </c>
      <c r="B237" s="15">
        <v>0</v>
      </c>
      <c r="C237" s="15">
        <v>0</v>
      </c>
      <c r="D237" s="15">
        <v>0</v>
      </c>
      <c r="E237" s="16"/>
      <c r="F237" s="15">
        <v>0</v>
      </c>
      <c r="G237" s="15">
        <v>0</v>
      </c>
      <c r="H237" s="16"/>
      <c r="I237" s="15">
        <v>0</v>
      </c>
      <c r="J237" s="15">
        <v>0</v>
      </c>
    </row>
    <row r="238" spans="1:10" x14ac:dyDescent="0.35">
      <c r="A238" s="19" t="s">
        <v>30</v>
      </c>
      <c r="B238" s="15">
        <v>0</v>
      </c>
      <c r="C238" s="15">
        <v>0</v>
      </c>
      <c r="D238" s="15">
        <v>0</v>
      </c>
      <c r="E238" s="16"/>
      <c r="F238" s="15">
        <v>0</v>
      </c>
      <c r="G238" s="15">
        <v>0</v>
      </c>
      <c r="H238" s="16"/>
      <c r="I238" s="15">
        <v>0</v>
      </c>
      <c r="J238" s="15">
        <v>0</v>
      </c>
    </row>
    <row r="239" spans="1:10" x14ac:dyDescent="0.35">
      <c r="A239" s="19" t="s">
        <v>31</v>
      </c>
      <c r="B239" s="15">
        <v>0</v>
      </c>
      <c r="C239" s="15">
        <v>0</v>
      </c>
      <c r="D239" s="15">
        <v>0</v>
      </c>
      <c r="E239" s="16"/>
      <c r="F239" s="15">
        <v>0</v>
      </c>
      <c r="G239" s="15">
        <v>0</v>
      </c>
      <c r="H239" s="16"/>
      <c r="I239" s="15">
        <v>0</v>
      </c>
      <c r="J239" s="15">
        <v>0</v>
      </c>
    </row>
    <row r="240" spans="1:10" x14ac:dyDescent="0.35">
      <c r="A240" s="19" t="s">
        <v>32</v>
      </c>
      <c r="B240" s="15">
        <v>0</v>
      </c>
      <c r="C240" s="15">
        <v>0</v>
      </c>
      <c r="D240" s="15">
        <v>0</v>
      </c>
      <c r="E240" s="16"/>
      <c r="F240" s="15">
        <v>0</v>
      </c>
      <c r="G240" s="15">
        <v>0</v>
      </c>
      <c r="H240" s="16"/>
      <c r="I240" s="15">
        <v>0</v>
      </c>
      <c r="J240" s="15">
        <v>0</v>
      </c>
    </row>
    <row r="241" spans="1:10" x14ac:dyDescent="0.35">
      <c r="A241" s="19" t="s">
        <v>33</v>
      </c>
      <c r="B241" s="15">
        <v>0</v>
      </c>
      <c r="C241" s="15">
        <v>0</v>
      </c>
      <c r="D241" s="15">
        <v>0</v>
      </c>
      <c r="E241" s="16"/>
      <c r="F241" s="15">
        <v>0</v>
      </c>
      <c r="G241" s="15">
        <v>0</v>
      </c>
      <c r="H241" s="16"/>
      <c r="I241" s="15">
        <v>0</v>
      </c>
      <c r="J241" s="15">
        <v>0</v>
      </c>
    </row>
    <row r="242" spans="1:10" x14ac:dyDescent="0.35">
      <c r="A242" s="19" t="s">
        <v>34</v>
      </c>
      <c r="B242" s="15">
        <v>0</v>
      </c>
      <c r="C242" s="15">
        <v>0</v>
      </c>
      <c r="D242" s="15">
        <v>0</v>
      </c>
      <c r="E242" s="16"/>
      <c r="F242" s="15">
        <v>0</v>
      </c>
      <c r="G242" s="15">
        <v>0</v>
      </c>
      <c r="H242" s="16"/>
      <c r="I242" s="15">
        <v>0</v>
      </c>
      <c r="J242" s="15">
        <v>0</v>
      </c>
    </row>
    <row r="243" spans="1:10" x14ac:dyDescent="0.35">
      <c r="A243" s="19" t="s">
        <v>35</v>
      </c>
      <c r="B243" s="15">
        <v>0</v>
      </c>
      <c r="C243" s="15">
        <v>0</v>
      </c>
      <c r="D243" s="15">
        <v>0</v>
      </c>
      <c r="E243" s="16"/>
      <c r="F243" s="15">
        <v>0</v>
      </c>
      <c r="G243" s="15">
        <v>0</v>
      </c>
      <c r="H243" s="16"/>
      <c r="I243" s="15">
        <v>0</v>
      </c>
      <c r="J243" s="15">
        <v>0</v>
      </c>
    </row>
    <row r="244" spans="1:10" x14ac:dyDescent="0.35">
      <c r="A244" s="19" t="s">
        <v>55</v>
      </c>
      <c r="B244" s="15">
        <v>0</v>
      </c>
      <c r="C244" s="15">
        <v>0</v>
      </c>
      <c r="D244" s="15">
        <v>0</v>
      </c>
      <c r="E244" s="16"/>
      <c r="F244" s="15">
        <v>0</v>
      </c>
      <c r="G244" s="15">
        <v>0</v>
      </c>
      <c r="H244" s="16"/>
      <c r="I244" s="15">
        <v>0</v>
      </c>
      <c r="J244" s="15">
        <v>0</v>
      </c>
    </row>
    <row r="245" spans="1:10" x14ac:dyDescent="0.35">
      <c r="A245" s="18" t="s">
        <v>36</v>
      </c>
      <c r="B245" s="15">
        <v>0</v>
      </c>
      <c r="C245" s="15">
        <v>0</v>
      </c>
      <c r="D245" s="15">
        <v>0</v>
      </c>
      <c r="E245" s="16"/>
      <c r="F245" s="15">
        <v>0</v>
      </c>
      <c r="G245" s="15">
        <v>0</v>
      </c>
      <c r="H245" s="16"/>
      <c r="I245" s="15">
        <v>0</v>
      </c>
      <c r="J245" s="15">
        <v>0</v>
      </c>
    </row>
    <row r="246" spans="1:10" x14ac:dyDescent="0.35">
      <c r="A246" s="19" t="s">
        <v>37</v>
      </c>
      <c r="B246" s="15">
        <v>0</v>
      </c>
      <c r="C246" s="15">
        <v>0</v>
      </c>
      <c r="D246" s="15">
        <v>0</v>
      </c>
      <c r="E246" s="16"/>
      <c r="F246" s="15">
        <v>0</v>
      </c>
      <c r="G246" s="15">
        <v>0</v>
      </c>
      <c r="H246" s="16"/>
      <c r="I246" s="15">
        <v>0</v>
      </c>
      <c r="J246" s="15">
        <v>0</v>
      </c>
    </row>
    <row r="247" spans="1:10" x14ac:dyDescent="0.35">
      <c r="A247" s="19" t="s">
        <v>38</v>
      </c>
      <c r="B247" s="15">
        <v>0</v>
      </c>
      <c r="C247" s="15">
        <v>0</v>
      </c>
      <c r="D247" s="15">
        <v>0</v>
      </c>
      <c r="E247" s="16"/>
      <c r="F247" s="15">
        <v>0</v>
      </c>
      <c r="G247" s="15">
        <v>0</v>
      </c>
      <c r="H247" s="16"/>
      <c r="I247" s="15">
        <v>0</v>
      </c>
      <c r="J247" s="15">
        <v>0</v>
      </c>
    </row>
    <row r="248" spans="1:10" x14ac:dyDescent="0.35">
      <c r="A248" s="18" t="s">
        <v>56</v>
      </c>
      <c r="B248" s="15">
        <v>0</v>
      </c>
      <c r="C248" s="15">
        <v>0</v>
      </c>
      <c r="D248" s="15">
        <v>0</v>
      </c>
      <c r="E248" s="16"/>
      <c r="F248" s="15">
        <v>0</v>
      </c>
      <c r="G248" s="15">
        <v>0</v>
      </c>
      <c r="H248" s="16"/>
      <c r="I248" s="15">
        <v>0</v>
      </c>
      <c r="J248" s="15">
        <v>0</v>
      </c>
    </row>
    <row r="249" spans="1:10" x14ac:dyDescent="0.35">
      <c r="A249" s="18" t="s">
        <v>39</v>
      </c>
      <c r="B249" s="15">
        <v>0</v>
      </c>
      <c r="C249" s="15">
        <v>0</v>
      </c>
      <c r="D249" s="15">
        <v>0</v>
      </c>
      <c r="E249" s="16"/>
      <c r="F249" s="15">
        <v>0</v>
      </c>
      <c r="G249" s="15">
        <v>0</v>
      </c>
      <c r="H249" s="16"/>
      <c r="I249" s="15">
        <v>0</v>
      </c>
      <c r="J249" s="15">
        <v>0</v>
      </c>
    </row>
    <row r="250" spans="1:10" x14ac:dyDescent="0.35">
      <c r="A250" s="20" t="s">
        <v>40</v>
      </c>
      <c r="B250" s="15">
        <v>0</v>
      </c>
      <c r="C250" s="15">
        <v>0</v>
      </c>
      <c r="D250" s="15">
        <v>0</v>
      </c>
      <c r="E250" s="16"/>
      <c r="F250" s="15">
        <v>0</v>
      </c>
      <c r="G250" s="15">
        <v>0</v>
      </c>
      <c r="H250" s="16"/>
      <c r="I250" s="15">
        <v>0</v>
      </c>
      <c r="J250" s="15">
        <v>0</v>
      </c>
    </row>
    <row r="251" spans="1:10" x14ac:dyDescent="0.35">
      <c r="A251" s="23" t="s">
        <v>62</v>
      </c>
      <c r="B251" s="29">
        <v>0</v>
      </c>
      <c r="C251" s="29">
        <v>0</v>
      </c>
      <c r="D251" s="29">
        <v>0</v>
      </c>
      <c r="E251" s="30"/>
      <c r="F251" s="29">
        <v>0</v>
      </c>
      <c r="G251" s="29">
        <v>0</v>
      </c>
      <c r="H251" s="30"/>
      <c r="I251" s="29">
        <v>0</v>
      </c>
      <c r="J251" s="29">
        <v>0</v>
      </c>
    </row>
    <row r="252" spans="1:10" x14ac:dyDescent="0.35">
      <c r="A252" s="20" t="s">
        <v>25</v>
      </c>
      <c r="B252" s="15">
        <v>0</v>
      </c>
      <c r="C252" s="15">
        <v>0</v>
      </c>
      <c r="D252" s="15">
        <v>0</v>
      </c>
      <c r="E252" s="16"/>
      <c r="F252" s="15">
        <v>0</v>
      </c>
      <c r="G252" s="15">
        <v>0</v>
      </c>
      <c r="H252" s="16"/>
      <c r="I252" s="15">
        <v>0</v>
      </c>
      <c r="J252" s="15">
        <v>0</v>
      </c>
    </row>
    <row r="253" spans="1:10" x14ac:dyDescent="0.35">
      <c r="A253" s="18" t="s">
        <v>26</v>
      </c>
      <c r="B253" s="15">
        <v>0</v>
      </c>
      <c r="C253" s="15">
        <v>0</v>
      </c>
      <c r="D253" s="15">
        <v>0</v>
      </c>
      <c r="E253" s="16"/>
      <c r="F253" s="15">
        <v>0</v>
      </c>
      <c r="G253" s="15">
        <v>0</v>
      </c>
      <c r="H253" s="16"/>
      <c r="I253" s="15">
        <v>0</v>
      </c>
      <c r="J253" s="15">
        <v>0</v>
      </c>
    </row>
    <row r="254" spans="1:10" x14ac:dyDescent="0.35">
      <c r="A254" s="18" t="s">
        <v>27</v>
      </c>
      <c r="B254" s="15">
        <v>0</v>
      </c>
      <c r="C254" s="15">
        <v>0</v>
      </c>
      <c r="D254" s="15">
        <v>0</v>
      </c>
      <c r="E254" s="16"/>
      <c r="F254" s="15">
        <v>0</v>
      </c>
      <c r="G254" s="15">
        <v>0</v>
      </c>
      <c r="H254" s="16"/>
      <c r="I254" s="15">
        <v>0</v>
      </c>
      <c r="J254" s="15">
        <v>0</v>
      </c>
    </row>
    <row r="255" spans="1:10" x14ac:dyDescent="0.35">
      <c r="A255" s="19" t="s">
        <v>16</v>
      </c>
      <c r="B255" s="15">
        <v>0</v>
      </c>
      <c r="C255" s="15">
        <v>0</v>
      </c>
      <c r="D255" s="15">
        <v>0</v>
      </c>
      <c r="E255" s="16"/>
      <c r="F255" s="15">
        <v>0</v>
      </c>
      <c r="G255" s="15">
        <v>0</v>
      </c>
      <c r="H255" s="16"/>
      <c r="I255" s="15">
        <v>0</v>
      </c>
      <c r="J255" s="15">
        <v>0</v>
      </c>
    </row>
    <row r="256" spans="1:10" x14ac:dyDescent="0.35">
      <c r="A256" s="19" t="s">
        <v>42</v>
      </c>
      <c r="B256" s="15">
        <v>0</v>
      </c>
      <c r="C256" s="15">
        <v>0</v>
      </c>
      <c r="D256" s="15">
        <v>0</v>
      </c>
      <c r="E256" s="16"/>
      <c r="F256" s="15">
        <v>0</v>
      </c>
      <c r="G256" s="15">
        <v>0</v>
      </c>
      <c r="H256" s="16"/>
      <c r="I256" s="15">
        <v>0</v>
      </c>
      <c r="J256" s="15">
        <v>0</v>
      </c>
    </row>
    <row r="257" spans="1:10" x14ac:dyDescent="0.35">
      <c r="A257" s="19" t="s">
        <v>29</v>
      </c>
      <c r="B257" s="15">
        <v>0</v>
      </c>
      <c r="C257" s="15">
        <v>0</v>
      </c>
      <c r="D257" s="15">
        <v>0</v>
      </c>
      <c r="E257" s="16"/>
      <c r="F257" s="15">
        <v>0</v>
      </c>
      <c r="G257" s="15">
        <v>0</v>
      </c>
      <c r="H257" s="16"/>
      <c r="I257" s="15">
        <v>0</v>
      </c>
      <c r="J257" s="15">
        <v>0</v>
      </c>
    </row>
    <row r="258" spans="1:10" x14ac:dyDescent="0.35">
      <c r="A258" s="19" t="s">
        <v>30</v>
      </c>
      <c r="B258" s="15">
        <v>0</v>
      </c>
      <c r="C258" s="15">
        <v>0</v>
      </c>
      <c r="D258" s="15">
        <v>0</v>
      </c>
      <c r="E258" s="16"/>
      <c r="F258" s="15">
        <v>0</v>
      </c>
      <c r="G258" s="15">
        <v>0</v>
      </c>
      <c r="H258" s="16"/>
      <c r="I258" s="15">
        <v>0</v>
      </c>
      <c r="J258" s="15">
        <v>0</v>
      </c>
    </row>
    <row r="259" spans="1:10" x14ac:dyDescent="0.35">
      <c r="A259" s="19" t="s">
        <v>31</v>
      </c>
      <c r="B259" s="15">
        <v>0</v>
      </c>
      <c r="C259" s="15">
        <v>0</v>
      </c>
      <c r="D259" s="15">
        <v>0</v>
      </c>
      <c r="E259" s="16"/>
      <c r="F259" s="15">
        <v>0</v>
      </c>
      <c r="G259" s="15">
        <v>0</v>
      </c>
      <c r="H259" s="16"/>
      <c r="I259" s="15">
        <v>0</v>
      </c>
      <c r="J259" s="15">
        <v>0</v>
      </c>
    </row>
    <row r="260" spans="1:10" x14ac:dyDescent="0.35">
      <c r="A260" s="19" t="s">
        <v>32</v>
      </c>
      <c r="B260" s="15">
        <v>0</v>
      </c>
      <c r="C260" s="15">
        <v>0</v>
      </c>
      <c r="D260" s="15">
        <v>0</v>
      </c>
      <c r="E260" s="16"/>
      <c r="F260" s="15">
        <v>0</v>
      </c>
      <c r="G260" s="15">
        <v>0</v>
      </c>
      <c r="H260" s="16"/>
      <c r="I260" s="15">
        <v>0</v>
      </c>
      <c r="J260" s="15">
        <v>0</v>
      </c>
    </row>
    <row r="261" spans="1:10" x14ac:dyDescent="0.35">
      <c r="A261" s="19" t="s">
        <v>33</v>
      </c>
      <c r="B261" s="15">
        <v>0</v>
      </c>
      <c r="C261" s="15">
        <v>0</v>
      </c>
      <c r="D261" s="15">
        <v>0</v>
      </c>
      <c r="E261" s="16"/>
      <c r="F261" s="15">
        <v>0</v>
      </c>
      <c r="G261" s="15">
        <v>0</v>
      </c>
      <c r="H261" s="16"/>
      <c r="I261" s="15">
        <v>0</v>
      </c>
      <c r="J261" s="15">
        <v>0</v>
      </c>
    </row>
    <row r="262" spans="1:10" x14ac:dyDescent="0.35">
      <c r="A262" s="19" t="s">
        <v>34</v>
      </c>
      <c r="B262" s="15">
        <v>0</v>
      </c>
      <c r="C262" s="15">
        <v>0</v>
      </c>
      <c r="D262" s="15">
        <v>0</v>
      </c>
      <c r="E262" s="16"/>
      <c r="F262" s="15">
        <v>0</v>
      </c>
      <c r="G262" s="15">
        <v>0</v>
      </c>
      <c r="H262" s="16"/>
      <c r="I262" s="15">
        <v>0</v>
      </c>
      <c r="J262" s="15">
        <v>0</v>
      </c>
    </row>
    <row r="263" spans="1:10" x14ac:dyDescent="0.35">
      <c r="A263" s="19" t="s">
        <v>35</v>
      </c>
      <c r="B263" s="15">
        <v>0</v>
      </c>
      <c r="C263" s="15">
        <v>0</v>
      </c>
      <c r="D263" s="15">
        <v>0</v>
      </c>
      <c r="E263" s="16"/>
      <c r="F263" s="15">
        <v>0</v>
      </c>
      <c r="G263" s="15">
        <v>0</v>
      </c>
      <c r="H263" s="16"/>
      <c r="I263" s="15">
        <v>0</v>
      </c>
      <c r="J263" s="15">
        <v>0</v>
      </c>
    </row>
    <row r="264" spans="1:10" x14ac:dyDescent="0.35">
      <c r="A264" s="19" t="s">
        <v>55</v>
      </c>
      <c r="B264" s="15">
        <v>0</v>
      </c>
      <c r="C264" s="15">
        <v>0</v>
      </c>
      <c r="D264" s="15">
        <v>0</v>
      </c>
      <c r="E264" s="16"/>
      <c r="F264" s="15">
        <v>0</v>
      </c>
      <c r="G264" s="15">
        <v>0</v>
      </c>
      <c r="H264" s="16"/>
      <c r="I264" s="15">
        <v>0</v>
      </c>
      <c r="J264" s="15">
        <v>0</v>
      </c>
    </row>
    <row r="265" spans="1:10" x14ac:dyDescent="0.35">
      <c r="A265" s="18" t="s">
        <v>36</v>
      </c>
      <c r="B265" s="15">
        <v>0</v>
      </c>
      <c r="C265" s="15">
        <v>0</v>
      </c>
      <c r="D265" s="15">
        <v>0</v>
      </c>
      <c r="E265" s="16"/>
      <c r="F265" s="15">
        <v>0</v>
      </c>
      <c r="G265" s="15">
        <v>0</v>
      </c>
      <c r="H265" s="16"/>
      <c r="I265" s="15">
        <v>0</v>
      </c>
      <c r="J265" s="15">
        <v>0</v>
      </c>
    </row>
    <row r="266" spans="1:10" x14ac:dyDescent="0.35">
      <c r="A266" s="19" t="s">
        <v>37</v>
      </c>
      <c r="B266" s="15">
        <v>0</v>
      </c>
      <c r="C266" s="15">
        <v>0</v>
      </c>
      <c r="D266" s="15">
        <v>0</v>
      </c>
      <c r="E266" s="16"/>
      <c r="F266" s="15">
        <v>0</v>
      </c>
      <c r="G266" s="15">
        <v>0</v>
      </c>
      <c r="H266" s="16"/>
      <c r="I266" s="15">
        <v>0</v>
      </c>
      <c r="J266" s="15">
        <v>0</v>
      </c>
    </row>
    <row r="267" spans="1:10" x14ac:dyDescent="0.35">
      <c r="A267" s="19" t="s">
        <v>38</v>
      </c>
      <c r="B267" s="15">
        <v>0</v>
      </c>
      <c r="C267" s="15">
        <v>0</v>
      </c>
      <c r="D267" s="15">
        <v>0</v>
      </c>
      <c r="E267" s="16"/>
      <c r="F267" s="15">
        <v>0</v>
      </c>
      <c r="G267" s="15">
        <v>0</v>
      </c>
      <c r="H267" s="16"/>
      <c r="I267" s="15">
        <v>0</v>
      </c>
      <c r="J267" s="15">
        <v>0</v>
      </c>
    </row>
    <row r="268" spans="1:10" x14ac:dyDescent="0.35">
      <c r="A268" s="18" t="s">
        <v>56</v>
      </c>
      <c r="B268" s="15">
        <v>0</v>
      </c>
      <c r="C268" s="15">
        <v>0</v>
      </c>
      <c r="D268" s="15">
        <v>0</v>
      </c>
      <c r="E268" s="16"/>
      <c r="F268" s="15">
        <v>0</v>
      </c>
      <c r="G268" s="15">
        <v>0</v>
      </c>
      <c r="H268" s="16"/>
      <c r="I268" s="15">
        <v>0</v>
      </c>
      <c r="J268" s="15">
        <v>0</v>
      </c>
    </row>
    <row r="269" spans="1:10" x14ac:dyDescent="0.35">
      <c r="A269" s="18" t="s">
        <v>39</v>
      </c>
      <c r="B269" s="15">
        <v>0</v>
      </c>
      <c r="C269" s="15">
        <v>0</v>
      </c>
      <c r="D269" s="15">
        <v>0</v>
      </c>
      <c r="E269" s="16"/>
      <c r="F269" s="15">
        <v>0</v>
      </c>
      <c r="G269" s="15">
        <v>0</v>
      </c>
      <c r="H269" s="16"/>
      <c r="I269" s="15">
        <v>0</v>
      </c>
      <c r="J269" s="15">
        <v>0</v>
      </c>
    </row>
    <row r="270" spans="1:10" x14ac:dyDescent="0.35">
      <c r="A270" s="20" t="s">
        <v>40</v>
      </c>
      <c r="B270" s="15">
        <v>0</v>
      </c>
      <c r="C270" s="15">
        <v>0</v>
      </c>
      <c r="D270" s="15">
        <v>0</v>
      </c>
      <c r="E270" s="16"/>
      <c r="F270" s="15">
        <v>0</v>
      </c>
      <c r="G270" s="15">
        <v>0</v>
      </c>
      <c r="H270" s="16"/>
      <c r="I270" s="15">
        <v>0</v>
      </c>
      <c r="J270" s="15">
        <v>0</v>
      </c>
    </row>
    <row r="271" spans="1:10" x14ac:dyDescent="0.35">
      <c r="A271" s="23" t="s">
        <v>63</v>
      </c>
      <c r="B271" s="29">
        <v>0</v>
      </c>
      <c r="C271" s="29">
        <v>0</v>
      </c>
      <c r="D271" s="29">
        <v>0</v>
      </c>
      <c r="E271" s="30"/>
      <c r="F271" s="29">
        <v>0</v>
      </c>
      <c r="G271" s="29">
        <v>0</v>
      </c>
      <c r="H271" s="30"/>
      <c r="I271" s="29">
        <v>0</v>
      </c>
      <c r="J271" s="29">
        <v>0</v>
      </c>
    </row>
    <row r="272" spans="1:10" x14ac:dyDescent="0.35">
      <c r="A272" s="20" t="s">
        <v>25</v>
      </c>
      <c r="B272" s="15">
        <v>0</v>
      </c>
      <c r="C272" s="15">
        <v>0</v>
      </c>
      <c r="D272" s="15">
        <v>0</v>
      </c>
      <c r="E272" s="16"/>
      <c r="F272" s="15">
        <v>0</v>
      </c>
      <c r="G272" s="15">
        <v>0</v>
      </c>
      <c r="H272" s="16"/>
      <c r="I272" s="15">
        <v>0</v>
      </c>
      <c r="J272" s="15">
        <v>0</v>
      </c>
    </row>
    <row r="273" spans="1:10" x14ac:dyDescent="0.35">
      <c r="A273" s="18" t="s">
        <v>26</v>
      </c>
      <c r="B273" s="15">
        <v>0</v>
      </c>
      <c r="C273" s="15">
        <v>0</v>
      </c>
      <c r="D273" s="15">
        <v>0</v>
      </c>
      <c r="E273" s="16"/>
      <c r="F273" s="15">
        <v>0</v>
      </c>
      <c r="G273" s="15">
        <v>0</v>
      </c>
      <c r="H273" s="16"/>
      <c r="I273" s="15">
        <v>0</v>
      </c>
      <c r="J273" s="15">
        <v>0</v>
      </c>
    </row>
    <row r="274" spans="1:10" x14ac:dyDescent="0.35">
      <c r="A274" s="18" t="s">
        <v>27</v>
      </c>
      <c r="B274" s="15">
        <v>0</v>
      </c>
      <c r="C274" s="15">
        <v>0</v>
      </c>
      <c r="D274" s="15">
        <v>0</v>
      </c>
      <c r="E274" s="16"/>
      <c r="F274" s="15">
        <v>0</v>
      </c>
      <c r="G274" s="15">
        <v>0</v>
      </c>
      <c r="H274" s="16"/>
      <c r="I274" s="15">
        <v>0</v>
      </c>
      <c r="J274" s="15">
        <v>0</v>
      </c>
    </row>
    <row r="275" spans="1:10" x14ac:dyDescent="0.35">
      <c r="A275" s="19" t="s">
        <v>16</v>
      </c>
      <c r="B275" s="15">
        <v>0</v>
      </c>
      <c r="C275" s="15">
        <v>0</v>
      </c>
      <c r="D275" s="15">
        <v>0</v>
      </c>
      <c r="E275" s="16"/>
      <c r="F275" s="15">
        <v>0</v>
      </c>
      <c r="G275" s="15">
        <v>0</v>
      </c>
      <c r="H275" s="16"/>
      <c r="I275" s="15">
        <v>0</v>
      </c>
      <c r="J275" s="15">
        <v>0</v>
      </c>
    </row>
    <row r="276" spans="1:10" x14ac:dyDescent="0.35">
      <c r="A276" s="19" t="s">
        <v>42</v>
      </c>
      <c r="B276" s="15">
        <v>0</v>
      </c>
      <c r="C276" s="15">
        <v>0</v>
      </c>
      <c r="D276" s="15">
        <v>0</v>
      </c>
      <c r="E276" s="16"/>
      <c r="F276" s="15">
        <v>0</v>
      </c>
      <c r="G276" s="15">
        <v>0</v>
      </c>
      <c r="H276" s="16"/>
      <c r="I276" s="15">
        <v>0</v>
      </c>
      <c r="J276" s="15">
        <v>0</v>
      </c>
    </row>
    <row r="277" spans="1:10" x14ac:dyDescent="0.35">
      <c r="A277" s="19" t="s">
        <v>29</v>
      </c>
      <c r="B277" s="15">
        <v>0</v>
      </c>
      <c r="C277" s="15">
        <v>0</v>
      </c>
      <c r="D277" s="15">
        <v>0</v>
      </c>
      <c r="E277" s="16"/>
      <c r="F277" s="15">
        <v>0</v>
      </c>
      <c r="G277" s="15">
        <v>0</v>
      </c>
      <c r="H277" s="16"/>
      <c r="I277" s="15">
        <v>0</v>
      </c>
      <c r="J277" s="15">
        <v>0</v>
      </c>
    </row>
    <row r="278" spans="1:10" x14ac:dyDescent="0.35">
      <c r="A278" s="19" t="s">
        <v>30</v>
      </c>
      <c r="B278" s="15">
        <v>0</v>
      </c>
      <c r="C278" s="15">
        <v>0</v>
      </c>
      <c r="D278" s="15">
        <v>0</v>
      </c>
      <c r="E278" s="16"/>
      <c r="F278" s="15">
        <v>0</v>
      </c>
      <c r="G278" s="15">
        <v>0</v>
      </c>
      <c r="H278" s="16"/>
      <c r="I278" s="15">
        <v>0</v>
      </c>
      <c r="J278" s="15">
        <v>0</v>
      </c>
    </row>
    <row r="279" spans="1:10" x14ac:dyDescent="0.35">
      <c r="A279" s="19" t="s">
        <v>31</v>
      </c>
      <c r="B279" s="15">
        <v>0</v>
      </c>
      <c r="C279" s="15">
        <v>0</v>
      </c>
      <c r="D279" s="15">
        <v>0</v>
      </c>
      <c r="E279" s="16"/>
      <c r="F279" s="15">
        <v>0</v>
      </c>
      <c r="G279" s="15">
        <v>0</v>
      </c>
      <c r="H279" s="16"/>
      <c r="I279" s="15">
        <v>0</v>
      </c>
      <c r="J279" s="15">
        <v>0</v>
      </c>
    </row>
    <row r="280" spans="1:10" x14ac:dyDescent="0.35">
      <c r="A280" s="19" t="s">
        <v>32</v>
      </c>
      <c r="B280" s="15">
        <v>0</v>
      </c>
      <c r="C280" s="15">
        <v>0</v>
      </c>
      <c r="D280" s="15">
        <v>0</v>
      </c>
      <c r="E280" s="16"/>
      <c r="F280" s="15">
        <v>0</v>
      </c>
      <c r="G280" s="15">
        <v>0</v>
      </c>
      <c r="H280" s="16"/>
      <c r="I280" s="15">
        <v>0</v>
      </c>
      <c r="J280" s="15">
        <v>0</v>
      </c>
    </row>
    <row r="281" spans="1:10" x14ac:dyDescent="0.35">
      <c r="A281" s="19" t="s">
        <v>33</v>
      </c>
      <c r="B281" s="15">
        <v>0</v>
      </c>
      <c r="C281" s="15">
        <v>0</v>
      </c>
      <c r="D281" s="15">
        <v>0</v>
      </c>
      <c r="E281" s="16"/>
      <c r="F281" s="15">
        <v>0</v>
      </c>
      <c r="G281" s="15">
        <v>0</v>
      </c>
      <c r="H281" s="16"/>
      <c r="I281" s="15">
        <v>0</v>
      </c>
      <c r="J281" s="15">
        <v>0</v>
      </c>
    </row>
    <row r="282" spans="1:10" x14ac:dyDescent="0.35">
      <c r="A282" s="19" t="s">
        <v>34</v>
      </c>
      <c r="B282" s="15">
        <v>0</v>
      </c>
      <c r="C282" s="15">
        <v>0</v>
      </c>
      <c r="D282" s="15">
        <v>0</v>
      </c>
      <c r="E282" s="16"/>
      <c r="F282" s="15">
        <v>0</v>
      </c>
      <c r="G282" s="15">
        <v>0</v>
      </c>
      <c r="H282" s="16"/>
      <c r="I282" s="15">
        <v>0</v>
      </c>
      <c r="J282" s="15">
        <v>0</v>
      </c>
    </row>
    <row r="283" spans="1:10" x14ac:dyDescent="0.35">
      <c r="A283" s="19" t="s">
        <v>35</v>
      </c>
      <c r="B283" s="15">
        <v>0</v>
      </c>
      <c r="C283" s="15">
        <v>0</v>
      </c>
      <c r="D283" s="15">
        <v>0</v>
      </c>
      <c r="E283" s="16"/>
      <c r="F283" s="15">
        <v>0</v>
      </c>
      <c r="G283" s="15">
        <v>0</v>
      </c>
      <c r="H283" s="16"/>
      <c r="I283" s="15">
        <v>0</v>
      </c>
      <c r="J283" s="15">
        <v>0</v>
      </c>
    </row>
    <row r="284" spans="1:10" x14ac:dyDescent="0.35">
      <c r="A284" s="19" t="s">
        <v>55</v>
      </c>
      <c r="B284" s="15">
        <v>0</v>
      </c>
      <c r="C284" s="15">
        <v>0</v>
      </c>
      <c r="D284" s="15">
        <v>0</v>
      </c>
      <c r="E284" s="16"/>
      <c r="F284" s="15">
        <v>0</v>
      </c>
      <c r="G284" s="15">
        <v>0</v>
      </c>
      <c r="H284" s="16"/>
      <c r="I284" s="15">
        <v>0</v>
      </c>
      <c r="J284" s="15">
        <v>0</v>
      </c>
    </row>
    <row r="285" spans="1:10" x14ac:dyDescent="0.35">
      <c r="A285" s="18" t="s">
        <v>36</v>
      </c>
      <c r="B285" s="15">
        <v>0</v>
      </c>
      <c r="C285" s="15">
        <v>0</v>
      </c>
      <c r="D285" s="15">
        <v>0</v>
      </c>
      <c r="E285" s="16"/>
      <c r="F285" s="15">
        <v>0</v>
      </c>
      <c r="G285" s="15">
        <v>0</v>
      </c>
      <c r="H285" s="16"/>
      <c r="I285" s="15">
        <v>0</v>
      </c>
      <c r="J285" s="15">
        <v>0</v>
      </c>
    </row>
    <row r="286" spans="1:10" x14ac:dyDescent="0.35">
      <c r="A286" s="19" t="s">
        <v>37</v>
      </c>
      <c r="B286" s="15">
        <v>0</v>
      </c>
      <c r="C286" s="15">
        <v>0</v>
      </c>
      <c r="D286" s="15">
        <v>0</v>
      </c>
      <c r="E286" s="16"/>
      <c r="F286" s="15">
        <v>0</v>
      </c>
      <c r="G286" s="15">
        <v>0</v>
      </c>
      <c r="H286" s="16"/>
      <c r="I286" s="15">
        <v>0</v>
      </c>
      <c r="J286" s="15">
        <v>0</v>
      </c>
    </row>
    <row r="287" spans="1:10" x14ac:dyDescent="0.35">
      <c r="A287" s="19" t="s">
        <v>38</v>
      </c>
      <c r="B287" s="15">
        <v>0</v>
      </c>
      <c r="C287" s="15">
        <v>0</v>
      </c>
      <c r="D287" s="15">
        <v>0</v>
      </c>
      <c r="E287" s="16"/>
      <c r="F287" s="15">
        <v>0</v>
      </c>
      <c r="G287" s="15">
        <v>0</v>
      </c>
      <c r="H287" s="16"/>
      <c r="I287" s="15">
        <v>0</v>
      </c>
      <c r="J287" s="15">
        <v>0</v>
      </c>
    </row>
    <row r="288" spans="1:10" x14ac:dyDescent="0.35">
      <c r="A288" s="18" t="s">
        <v>56</v>
      </c>
      <c r="B288" s="15">
        <v>0</v>
      </c>
      <c r="C288" s="15">
        <v>0</v>
      </c>
      <c r="D288" s="15">
        <v>0</v>
      </c>
      <c r="E288" s="16"/>
      <c r="F288" s="15">
        <v>0</v>
      </c>
      <c r="G288" s="15">
        <v>0</v>
      </c>
      <c r="H288" s="16"/>
      <c r="I288" s="15">
        <v>0</v>
      </c>
      <c r="J288" s="15">
        <v>0</v>
      </c>
    </row>
    <row r="289" spans="1:10" x14ac:dyDescent="0.35">
      <c r="A289" s="18" t="s">
        <v>39</v>
      </c>
      <c r="B289" s="15">
        <v>0</v>
      </c>
      <c r="C289" s="15">
        <v>0</v>
      </c>
      <c r="D289" s="15">
        <v>0</v>
      </c>
      <c r="E289" s="16"/>
      <c r="F289" s="15">
        <v>0</v>
      </c>
      <c r="G289" s="15">
        <v>0</v>
      </c>
      <c r="H289" s="16"/>
      <c r="I289" s="15">
        <v>0</v>
      </c>
      <c r="J289" s="15">
        <v>0</v>
      </c>
    </row>
    <row r="290" spans="1:10" x14ac:dyDescent="0.35">
      <c r="A290" s="20" t="s">
        <v>40</v>
      </c>
      <c r="B290" s="15">
        <v>0</v>
      </c>
      <c r="C290" s="15">
        <v>0</v>
      </c>
      <c r="D290" s="15">
        <v>0</v>
      </c>
      <c r="E290" s="16"/>
      <c r="F290" s="15">
        <v>0</v>
      </c>
      <c r="G290" s="15">
        <v>0</v>
      </c>
      <c r="H290" s="16"/>
      <c r="I290" s="15">
        <v>0</v>
      </c>
      <c r="J290" s="15">
        <v>0</v>
      </c>
    </row>
    <row r="291" spans="1:10" x14ac:dyDescent="0.35">
      <c r="A291" s="23" t="s">
        <v>81</v>
      </c>
      <c r="B291" s="29">
        <v>0</v>
      </c>
      <c r="C291" s="29">
        <v>0</v>
      </c>
      <c r="D291" s="29">
        <v>0</v>
      </c>
      <c r="E291" s="30"/>
      <c r="F291" s="29">
        <v>0</v>
      </c>
      <c r="G291" s="29">
        <v>0</v>
      </c>
      <c r="H291" s="30"/>
      <c r="I291" s="29">
        <v>0</v>
      </c>
      <c r="J291" s="29">
        <v>0</v>
      </c>
    </row>
    <row r="292" spans="1:10" x14ac:dyDescent="0.35">
      <c r="A292" s="11" t="s">
        <v>82</v>
      </c>
      <c r="B292" s="29" vm="862">
        <v>461.04579110730702</v>
      </c>
      <c r="C292" s="29" vm="862">
        <v>461.04579110730702</v>
      </c>
      <c r="D292" s="29" vm="2655">
        <v>2277.7748627909891</v>
      </c>
      <c r="E292" s="30"/>
      <c r="F292" s="29">
        <v>340.64515386000011</v>
      </c>
      <c r="G292" s="29">
        <v>1816.7290716836822</v>
      </c>
      <c r="H292" s="30"/>
      <c r="I292" s="29">
        <v>-2279.9002250999997</v>
      </c>
      <c r="J292" s="29">
        <v>1639.9961098909889</v>
      </c>
    </row>
    <row r="293" spans="1:10" x14ac:dyDescent="0.35">
      <c r="A293" s="12" t="s">
        <v>83</v>
      </c>
      <c r="B293" s="29" vm="863">
        <v>143.57462110730702</v>
      </c>
      <c r="C293" s="29" vm="863">
        <v>143.57462110730702</v>
      </c>
      <c r="D293" s="29" vm="2656">
        <v>1144.9587097909891</v>
      </c>
      <c r="E293" s="30"/>
      <c r="F293" s="29">
        <v>-67.192611139999983</v>
      </c>
      <c r="G293" s="29">
        <v>1001.3840886836821</v>
      </c>
      <c r="H293" s="30"/>
      <c r="I293" s="29">
        <v>-614.52951109999981</v>
      </c>
      <c r="J293" s="29">
        <v>1048.7362578909892</v>
      </c>
    </row>
    <row r="294" spans="1:10" x14ac:dyDescent="0.35">
      <c r="A294" s="12" t="s">
        <v>84</v>
      </c>
      <c r="B294" s="29" vm="864">
        <v>317.47116999999997</v>
      </c>
      <c r="C294" s="29" vm="864">
        <v>317.47116999999997</v>
      </c>
      <c r="D294" s="29" vm="2657">
        <v>1132.816153</v>
      </c>
      <c r="E294" s="30"/>
      <c r="F294" s="29">
        <v>407.83776499999999</v>
      </c>
      <c r="G294" s="29">
        <v>815.34498299999996</v>
      </c>
      <c r="H294" s="30"/>
      <c r="I294" s="29">
        <v>-1665.3707139999997</v>
      </c>
      <c r="J294" s="29">
        <v>591.25985200000002</v>
      </c>
    </row>
    <row r="295" spans="1:10" x14ac:dyDescent="0.35">
      <c r="A295" s="19" t="s">
        <v>85</v>
      </c>
      <c r="B295" s="15" vm="865">
        <v>317.47116999999997</v>
      </c>
      <c r="C295" s="15" vm="865">
        <v>317.47116999999997</v>
      </c>
      <c r="D295" s="15" vm="2658">
        <v>1132.816153</v>
      </c>
      <c r="E295" s="16"/>
      <c r="F295" s="15">
        <v>407.83776499999999</v>
      </c>
      <c r="G295" s="15">
        <v>815.34498299999996</v>
      </c>
      <c r="H295" s="16"/>
      <c r="I295" s="15">
        <v>-1665.3707139999997</v>
      </c>
      <c r="J295" s="15">
        <v>591.25985200000002</v>
      </c>
    </row>
    <row r="296" spans="1:10" x14ac:dyDescent="0.35">
      <c r="A296" s="19" t="s">
        <v>86</v>
      </c>
      <c r="B296" s="15">
        <v>0</v>
      </c>
      <c r="C296" s="15">
        <v>0</v>
      </c>
      <c r="D296" s="15">
        <v>0</v>
      </c>
      <c r="E296" s="16"/>
      <c r="F296" s="15">
        <v>0</v>
      </c>
      <c r="G296" s="15">
        <v>0</v>
      </c>
      <c r="H296" s="16"/>
      <c r="I296" s="15">
        <v>0</v>
      </c>
      <c r="J296" s="15">
        <v>0</v>
      </c>
    </row>
    <row r="297" spans="1:10" x14ac:dyDescent="0.35">
      <c r="A297" s="25"/>
      <c r="B297" s="15"/>
      <c r="C297" s="15"/>
      <c r="D297" s="15"/>
      <c r="E297" s="16"/>
      <c r="F297" s="15"/>
      <c r="G297" s="15"/>
      <c r="H297" s="16"/>
      <c r="I297" s="15"/>
      <c r="J297" s="15"/>
    </row>
    <row r="298" spans="1:10" x14ac:dyDescent="0.35">
      <c r="A298" s="9" t="s">
        <v>91</v>
      </c>
      <c r="B298" s="29" vm="866">
        <v>21761.548964999998</v>
      </c>
      <c r="C298" s="29" vm="866">
        <v>21761.548964999998</v>
      </c>
      <c r="D298" s="29" vm="2659">
        <v>27250.651203000001</v>
      </c>
      <c r="E298" s="30"/>
      <c r="F298" s="29">
        <v>7326.666333000001</v>
      </c>
      <c r="G298" s="29">
        <v>5489.1022380000031</v>
      </c>
      <c r="H298" s="30"/>
      <c r="I298" s="29">
        <v>8763.9179090000034</v>
      </c>
      <c r="J298" s="29">
        <v>-2479.0932090000024</v>
      </c>
    </row>
    <row r="299" spans="1:10" x14ac:dyDescent="0.35">
      <c r="A299" s="9" t="s">
        <v>92</v>
      </c>
      <c r="B299" s="29" vm="867">
        <v>18250.707902999999</v>
      </c>
      <c r="C299" s="29" vm="867">
        <v>18250.707902999999</v>
      </c>
      <c r="D299" s="29" vm="2660">
        <v>22410.290149999997</v>
      </c>
      <c r="E299" s="30"/>
      <c r="F299" s="29">
        <v>-14398.652672999997</v>
      </c>
      <c r="G299" s="29">
        <v>4159.5822469999985</v>
      </c>
      <c r="H299" s="30"/>
      <c r="I299" s="29">
        <v>-1675.3042529999984</v>
      </c>
      <c r="J299" s="29">
        <v>261.09809299999688</v>
      </c>
    </row>
    <row r="300" spans="1:10" x14ac:dyDescent="0.35">
      <c r="A300" s="9"/>
      <c r="B300" s="15"/>
      <c r="C300" s="15"/>
      <c r="D300" s="15"/>
      <c r="E300" s="16"/>
      <c r="F300" s="15"/>
      <c r="G300" s="15"/>
      <c r="H300" s="16"/>
      <c r="I300" s="15"/>
      <c r="J300" s="15"/>
    </row>
    <row r="301" spans="1:10" x14ac:dyDescent="0.35">
      <c r="A301" s="9" t="s">
        <v>93</v>
      </c>
      <c r="B301" s="29" vm="868">
        <v>154654.91764525411</v>
      </c>
      <c r="C301" s="29" vm="868">
        <v>154654.91764525411</v>
      </c>
      <c r="D301" s="29" vm="2661">
        <v>158851.72537234862</v>
      </c>
      <c r="E301" s="30"/>
      <c r="F301" s="29">
        <v>8322.1590358999674</v>
      </c>
      <c r="G301" s="29">
        <v>4196.8077270945068</v>
      </c>
      <c r="H301" s="30"/>
      <c r="I301" s="29">
        <v>4513.6652069183474</v>
      </c>
      <c r="J301" s="29">
        <v>18515.991022348637</v>
      </c>
    </row>
    <row r="302" spans="1:10" x14ac:dyDescent="0.35">
      <c r="A302" s="11" t="s">
        <v>25</v>
      </c>
      <c r="B302" s="29" vm="869">
        <v>153122.38297325408</v>
      </c>
      <c r="C302" s="29" vm="869">
        <v>153122.38297325408</v>
      </c>
      <c r="D302" s="29" vm="2662">
        <v>157754.81195934862</v>
      </c>
      <c r="E302" s="30"/>
      <c r="F302" s="29">
        <v>7884.0292618999811</v>
      </c>
      <c r="G302" s="29">
        <v>4632.4289860945428</v>
      </c>
      <c r="H302" s="30"/>
      <c r="I302" s="29">
        <v>4078.2567019183771</v>
      </c>
      <c r="J302" s="29">
        <v>18868.873243348615</v>
      </c>
    </row>
    <row r="303" spans="1:10" x14ac:dyDescent="0.35">
      <c r="A303" s="12" t="s">
        <v>26</v>
      </c>
      <c r="B303" s="29" vm="870">
        <v>53547.358016934973</v>
      </c>
      <c r="C303" s="29" vm="870">
        <v>53547.358016934973</v>
      </c>
      <c r="D303" s="29" vm="2663">
        <v>58186.668962595562</v>
      </c>
      <c r="E303" s="30"/>
      <c r="F303" s="29">
        <v>2465.4353489999994</v>
      </c>
      <c r="G303" s="29">
        <v>4639.3109456605889</v>
      </c>
      <c r="H303" s="30"/>
      <c r="I303" s="29">
        <v>-4683.0089429999935</v>
      </c>
      <c r="J303" s="29">
        <v>15816.28060859556</v>
      </c>
    </row>
    <row r="304" spans="1:10" x14ac:dyDescent="0.35">
      <c r="A304" s="12" t="s">
        <v>27</v>
      </c>
      <c r="B304" s="29" vm="871">
        <v>51723.588392397789</v>
      </c>
      <c r="C304" s="29" vm="871">
        <v>51723.588392397789</v>
      </c>
      <c r="D304" s="29" vm="2664">
        <v>49251.861986281438</v>
      </c>
      <c r="E304" s="30"/>
      <c r="F304" s="29">
        <v>4937.8558209999974</v>
      </c>
      <c r="G304" s="29">
        <v>-2471.7264061163514</v>
      </c>
      <c r="H304" s="30"/>
      <c r="I304" s="29">
        <v>3630.1271109999943</v>
      </c>
      <c r="J304" s="29">
        <v>624.64719828144007</v>
      </c>
    </row>
    <row r="305" spans="1:10" x14ac:dyDescent="0.35">
      <c r="A305" s="18" t="s">
        <v>16</v>
      </c>
      <c r="B305" s="15" vm="872">
        <v>114.357405</v>
      </c>
      <c r="C305" s="15" vm="872">
        <v>114.357405</v>
      </c>
      <c r="D305" s="15" vm="2665">
        <v>74.995785999999995</v>
      </c>
      <c r="E305" s="16"/>
      <c r="F305" s="15">
        <v>3.7669909999999618</v>
      </c>
      <c r="G305" s="15">
        <v>-39.361619000000005</v>
      </c>
      <c r="H305" s="16"/>
      <c r="I305" s="15">
        <v>509.94971399999997</v>
      </c>
      <c r="J305" s="15">
        <v>-434.95392799999996</v>
      </c>
    </row>
    <row r="306" spans="1:10" x14ac:dyDescent="0.35">
      <c r="A306" s="18" t="s">
        <v>94</v>
      </c>
      <c r="B306" s="15">
        <v>0</v>
      </c>
      <c r="C306" s="15">
        <v>0</v>
      </c>
      <c r="D306" s="15">
        <v>0</v>
      </c>
      <c r="E306" s="16"/>
      <c r="F306" s="15">
        <v>0</v>
      </c>
      <c r="G306" s="15">
        <v>0</v>
      </c>
      <c r="H306" s="16"/>
      <c r="I306" s="15">
        <v>0</v>
      </c>
      <c r="J306" s="15">
        <v>0</v>
      </c>
    </row>
    <row r="307" spans="1:10" x14ac:dyDescent="0.35">
      <c r="A307" s="18" t="s">
        <v>29</v>
      </c>
      <c r="B307" s="15">
        <v>0</v>
      </c>
      <c r="C307" s="15">
        <v>0</v>
      </c>
      <c r="D307" s="15">
        <v>0</v>
      </c>
      <c r="E307" s="16"/>
      <c r="F307" s="15">
        <v>0</v>
      </c>
      <c r="G307" s="15">
        <v>0</v>
      </c>
      <c r="H307" s="16"/>
      <c r="I307" s="15">
        <v>0</v>
      </c>
      <c r="J307" s="15">
        <v>0</v>
      </c>
    </row>
    <row r="308" spans="1:10" x14ac:dyDescent="0.35">
      <c r="A308" s="18" t="s">
        <v>30</v>
      </c>
      <c r="B308" s="15" vm="873">
        <v>9035.7850979999985</v>
      </c>
      <c r="C308" s="15" vm="873">
        <v>9035.7850979999985</v>
      </c>
      <c r="D308" s="15" vm="2666">
        <v>7985.2148660000003</v>
      </c>
      <c r="E308" s="16"/>
      <c r="F308" s="15">
        <v>-298.34651199999917</v>
      </c>
      <c r="G308" s="15">
        <v>-1050.5702319999982</v>
      </c>
      <c r="H308" s="16"/>
      <c r="I308" s="15">
        <v>-2192.5552839999982</v>
      </c>
      <c r="J308" s="15">
        <v>543.65655999999944</v>
      </c>
    </row>
    <row r="309" spans="1:10" x14ac:dyDescent="0.35">
      <c r="A309" s="18" t="s">
        <v>31</v>
      </c>
      <c r="B309" s="15" vm="874">
        <v>1561.3539500350689</v>
      </c>
      <c r="C309" s="15" vm="874">
        <v>1561.3539500350689</v>
      </c>
      <c r="D309" s="15" vm="2667">
        <v>1765.842104364013</v>
      </c>
      <c r="E309" s="16"/>
      <c r="F309" s="15">
        <v>214.34108400000014</v>
      </c>
      <c r="G309" s="15">
        <v>204.48815432894412</v>
      </c>
      <c r="H309" s="16"/>
      <c r="I309" s="15">
        <v>1788.5642250000003</v>
      </c>
      <c r="J309" s="15">
        <v>-1758.5287726359873</v>
      </c>
    </row>
    <row r="310" spans="1:10" x14ac:dyDescent="0.35">
      <c r="A310" s="18" t="s">
        <v>95</v>
      </c>
      <c r="B310" s="15">
        <v>0</v>
      </c>
      <c r="C310" s="15">
        <v>0</v>
      </c>
      <c r="D310" s="15">
        <v>0</v>
      </c>
      <c r="E310" s="16"/>
      <c r="F310" s="15">
        <v>0</v>
      </c>
      <c r="G310" s="15">
        <v>0</v>
      </c>
      <c r="H310" s="16"/>
      <c r="I310" s="15">
        <v>0</v>
      </c>
      <c r="J310" s="15">
        <v>0</v>
      </c>
    </row>
    <row r="311" spans="1:10" x14ac:dyDescent="0.35">
      <c r="A311" s="18" t="s">
        <v>33</v>
      </c>
      <c r="B311" s="15" vm="875">
        <v>5068.3755659999997</v>
      </c>
      <c r="C311" s="15" vm="875">
        <v>5068.3755659999997</v>
      </c>
      <c r="D311" s="15" vm="2668">
        <v>4652.0537100000001</v>
      </c>
      <c r="E311" s="16"/>
      <c r="F311" s="15">
        <v>46.834963000000243</v>
      </c>
      <c r="G311" s="15">
        <v>-416.32185599999957</v>
      </c>
      <c r="H311" s="16"/>
      <c r="I311" s="15">
        <v>25.145496000000094</v>
      </c>
      <c r="J311" s="15">
        <v>2629.932464</v>
      </c>
    </row>
    <row r="312" spans="1:10" x14ac:dyDescent="0.35">
      <c r="A312" s="18" t="s">
        <v>34</v>
      </c>
      <c r="B312" s="15" vm="876">
        <v>15377.927146000002</v>
      </c>
      <c r="C312" s="15" vm="876">
        <v>15377.927146000002</v>
      </c>
      <c r="D312" s="15" vm="2669">
        <v>11560.180369000002</v>
      </c>
      <c r="E312" s="16"/>
      <c r="F312" s="15">
        <v>-1197.4059429999998</v>
      </c>
      <c r="G312" s="15">
        <v>-3817.7467770000003</v>
      </c>
      <c r="H312" s="16"/>
      <c r="I312" s="15">
        <v>1946.2623380000005</v>
      </c>
      <c r="J312" s="15">
        <v>-2178.9013669999986</v>
      </c>
    </row>
    <row r="313" spans="1:10" x14ac:dyDescent="0.35">
      <c r="A313" s="18" t="s">
        <v>35</v>
      </c>
      <c r="B313" s="15" vm="877">
        <v>3289.8093273627019</v>
      </c>
      <c r="C313" s="15" vm="877">
        <v>3289.8093273627019</v>
      </c>
      <c r="D313" s="15" vm="2670">
        <v>2354.0375089174272</v>
      </c>
      <c r="E313" s="16"/>
      <c r="F313" s="15">
        <v>1877.2962750000004</v>
      </c>
      <c r="G313" s="15">
        <v>-935.77181844527468</v>
      </c>
      <c r="H313" s="16"/>
      <c r="I313" s="15">
        <v>1299.8868850000003</v>
      </c>
      <c r="J313" s="15">
        <v>-500.20380808257323</v>
      </c>
    </row>
    <row r="314" spans="1:10" x14ac:dyDescent="0.35">
      <c r="A314" s="18" t="s">
        <v>55</v>
      </c>
      <c r="B314" s="15" vm="878">
        <v>17275.979899999998</v>
      </c>
      <c r="C314" s="15" vm="878">
        <v>17275.979899999998</v>
      </c>
      <c r="D314" s="15" vm="2671">
        <v>20859.537641999999</v>
      </c>
      <c r="E314" s="16"/>
      <c r="F314" s="15">
        <v>4291.368962999999</v>
      </c>
      <c r="G314" s="15">
        <v>3583.5577420000009</v>
      </c>
      <c r="H314" s="16"/>
      <c r="I314" s="15">
        <v>252.87373700000171</v>
      </c>
      <c r="J314" s="15">
        <v>2323.6460499999994</v>
      </c>
    </row>
    <row r="315" spans="1:10" x14ac:dyDescent="0.35">
      <c r="A315" s="12" t="s">
        <v>36</v>
      </c>
      <c r="B315" s="29" vm="879">
        <v>532.93735100000004</v>
      </c>
      <c r="C315" s="29" vm="879">
        <v>532.93735100000004</v>
      </c>
      <c r="D315" s="29" vm="2672">
        <v>1140.4157499999999</v>
      </c>
      <c r="E315" s="30"/>
      <c r="F315" s="29">
        <v>13.028410899999926</v>
      </c>
      <c r="G315" s="29">
        <v>607.47839899999985</v>
      </c>
      <c r="H315" s="30"/>
      <c r="I315" s="29">
        <v>-451.74683508163935</v>
      </c>
      <c r="J315" s="29">
        <v>-689.8311040000001</v>
      </c>
    </row>
    <row r="316" spans="1:10" x14ac:dyDescent="0.35">
      <c r="A316" s="18" t="s">
        <v>37</v>
      </c>
      <c r="B316" s="15" vm="880">
        <v>510.27699999999999</v>
      </c>
      <c r="C316" s="15" vm="880">
        <v>510.27699999999999</v>
      </c>
      <c r="D316" s="15" vm="2673">
        <v>514.14400000000001</v>
      </c>
      <c r="E316" s="16"/>
      <c r="F316" s="15">
        <v>-38.655000000000001</v>
      </c>
      <c r="G316" s="15">
        <v>3.8670000000000186</v>
      </c>
      <c r="H316" s="16"/>
      <c r="I316" s="15">
        <v>-22.468304081640014</v>
      </c>
      <c r="J316" s="15">
        <v>350.41200000000003</v>
      </c>
    </row>
    <row r="317" spans="1:10" x14ac:dyDescent="0.35">
      <c r="A317" s="18" t="s">
        <v>38</v>
      </c>
      <c r="B317" s="15" vm="881">
        <v>22.660350999999999</v>
      </c>
      <c r="C317" s="15" vm="881">
        <v>22.660350999999999</v>
      </c>
      <c r="D317" s="15" vm="2674">
        <v>626.27175</v>
      </c>
      <c r="E317" s="16"/>
      <c r="F317" s="15">
        <v>51.683410899999899</v>
      </c>
      <c r="G317" s="15">
        <v>603.61139900000001</v>
      </c>
      <c r="H317" s="16"/>
      <c r="I317" s="15">
        <v>-429.27853099999993</v>
      </c>
      <c r="J317" s="15">
        <v>-1040.2431040000001</v>
      </c>
    </row>
    <row r="318" spans="1:10" x14ac:dyDescent="0.35">
      <c r="A318" s="12" t="s">
        <v>56</v>
      </c>
      <c r="B318" s="29" vm="882">
        <v>42138.293986921293</v>
      </c>
      <c r="C318" s="29" vm="882">
        <v>42138.293986921293</v>
      </c>
      <c r="D318" s="29" vm="2675">
        <v>42738.770034471527</v>
      </c>
      <c r="E318" s="30"/>
      <c r="F318" s="29">
        <v>398.47389300000214</v>
      </c>
      <c r="G318" s="29">
        <v>600.47604755023349</v>
      </c>
      <c r="H318" s="30"/>
      <c r="I318" s="29">
        <v>2633.6205239999981</v>
      </c>
      <c r="J318" s="29">
        <v>2611.2385594715233</v>
      </c>
    </row>
    <row r="319" spans="1:10" x14ac:dyDescent="0.35">
      <c r="A319" s="12" t="s">
        <v>39</v>
      </c>
      <c r="B319" s="29" vm="883">
        <v>4033.5410000000002</v>
      </c>
      <c r="C319" s="29" vm="883">
        <v>4033.5410000000002</v>
      </c>
      <c r="D319" s="29" vm="2676">
        <v>4012.2649999999999</v>
      </c>
      <c r="E319" s="30"/>
      <c r="F319" s="29">
        <v>523.30202999999892</v>
      </c>
      <c r="G319" s="29">
        <v>-21.276000000000295</v>
      </c>
      <c r="H319" s="30"/>
      <c r="I319" s="29">
        <v>2343.2559399999996</v>
      </c>
      <c r="J319" s="29">
        <v>-796.40033999999969</v>
      </c>
    </row>
    <row r="320" spans="1:10" x14ac:dyDescent="0.35">
      <c r="A320" s="12" t="s">
        <v>40</v>
      </c>
      <c r="B320" s="29" vm="884">
        <v>1532.5346719999998</v>
      </c>
      <c r="C320" s="29" vm="884">
        <v>1532.5346719999998</v>
      </c>
      <c r="D320" s="29" vm="2677">
        <v>1096.913413</v>
      </c>
      <c r="E320" s="30"/>
      <c r="F320" s="29">
        <v>438.12977400000011</v>
      </c>
      <c r="G320" s="29">
        <v>-435.62125899999978</v>
      </c>
      <c r="H320" s="30"/>
      <c r="I320" s="29">
        <v>435.4085050000001</v>
      </c>
      <c r="J320" s="29">
        <v>-352.88222100000007</v>
      </c>
    </row>
    <row r="321" spans="1:10" x14ac:dyDescent="0.35">
      <c r="A321" s="45" t="s">
        <v>96</v>
      </c>
      <c r="B321" s="29" vm="885">
        <v>1146.6642260000001</v>
      </c>
      <c r="C321" s="29" vm="885">
        <v>1146.6642260000001</v>
      </c>
      <c r="D321" s="29" vm="2678">
        <v>2424.8302259999996</v>
      </c>
      <c r="E321" s="30"/>
      <c r="F321" s="29">
        <v>-454.06624199999987</v>
      </c>
      <c r="G321" s="29">
        <v>1278.1659999999995</v>
      </c>
      <c r="H321" s="30"/>
      <c r="I321" s="29">
        <v>606.00890499999991</v>
      </c>
      <c r="J321" s="29">
        <v>1302.9383209999996</v>
      </c>
    </row>
    <row r="322" spans="1:10" x14ac:dyDescent="0.35">
      <c r="A322" s="26" t="s">
        <v>87</v>
      </c>
      <c r="B322" s="15"/>
      <c r="C322" s="15"/>
      <c r="D322" s="15"/>
      <c r="E322" s="16"/>
      <c r="F322" s="15"/>
      <c r="G322" s="15"/>
      <c r="H322" s="16"/>
      <c r="I322" s="15"/>
      <c r="J322" s="15"/>
    </row>
    <row r="323" spans="1:10" x14ac:dyDescent="0.35">
      <c r="A323" s="27" t="s">
        <v>88</v>
      </c>
      <c r="B323" s="15"/>
      <c r="C323" s="15"/>
      <c r="D323" s="15"/>
      <c r="E323" s="16"/>
      <c r="F323" s="15"/>
      <c r="G323" s="15"/>
      <c r="H323" s="16"/>
      <c r="I323" s="15"/>
      <c r="J323" s="15"/>
    </row>
    <row r="324" spans="1:10" x14ac:dyDescent="0.35">
      <c r="A324" s="9"/>
      <c r="B324" s="15"/>
      <c r="C324" s="15"/>
      <c r="D324" s="15"/>
      <c r="E324" s="16"/>
      <c r="F324" s="15"/>
      <c r="G324" s="15"/>
      <c r="H324" s="16"/>
      <c r="I324" s="15"/>
      <c r="J324" s="15"/>
    </row>
    <row r="325" spans="1:10" x14ac:dyDescent="0.35">
      <c r="A325" s="9"/>
      <c r="B325" s="15"/>
      <c r="C325" s="15"/>
      <c r="D325" s="15"/>
      <c r="E325" s="16"/>
      <c r="F325" s="15"/>
      <c r="G325" s="15"/>
      <c r="H325" s="16"/>
      <c r="I325" s="15"/>
      <c r="J325" s="15"/>
    </row>
  </sheetData>
  <mergeCells count="3">
    <mergeCell ref="B7:D7"/>
    <mergeCell ref="F7:J7"/>
    <mergeCell ref="F8:G8"/>
  </mergeCells>
  <hyperlinks>
    <hyperlink ref="J4" r:id="rId1" xr:uid="{6B34715C-080F-4B8C-B1D6-667D678CE089}"/>
    <hyperlink ref="I4" r:id="rId2" xr:uid="{5D441A50-3E22-4134-9194-CD4E0CAE90EE}"/>
  </hyperlinks>
  <pageMargins left="0.7" right="0.7" top="0.75" bottom="0.75" header="0.3" footer="0.3"/>
  <pageSetup paperSize="9" orientation="portrait"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780632-15A5-4F06-A366-2FE90B5F5FFB}">
  <dimension ref="A1:K325"/>
  <sheetViews>
    <sheetView workbookViewId="0">
      <selection activeCell="A6" sqref="A6"/>
    </sheetView>
  </sheetViews>
  <sheetFormatPr defaultRowHeight="14.5" x14ac:dyDescent="0.35"/>
  <cols>
    <col min="1" max="1" width="86.1796875" customWidth="1"/>
    <col min="4" max="4" width="10.54296875" customWidth="1"/>
    <col min="5" max="5" width="1.81640625" customWidth="1"/>
    <col min="6" max="6" width="11.1796875" customWidth="1"/>
    <col min="7" max="7" width="11.453125" customWidth="1"/>
    <col min="8" max="8" width="1.453125" customWidth="1"/>
  </cols>
  <sheetData>
    <row r="1" spans="1:11" ht="14.25" customHeight="1" x14ac:dyDescent="0.35">
      <c r="A1" s="1" t="s">
        <v>0</v>
      </c>
      <c r="B1" s="2"/>
      <c r="C1" s="2"/>
      <c r="D1" s="2"/>
      <c r="E1" s="2"/>
      <c r="F1" s="2"/>
      <c r="G1" s="2"/>
      <c r="H1" s="2"/>
      <c r="I1" s="2"/>
      <c r="J1" s="3" t="s">
        <v>102</v>
      </c>
      <c r="K1" s="2"/>
    </row>
    <row r="2" spans="1:11" ht="14.25" customHeight="1" x14ac:dyDescent="0.35">
      <c r="A2" s="4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 ht="14.25" customHeight="1" x14ac:dyDescent="0.35">
      <c r="A3" s="2"/>
      <c r="B3" s="2"/>
      <c r="C3" s="2"/>
      <c r="D3" s="2"/>
      <c r="E3" s="2"/>
      <c r="F3" s="2"/>
      <c r="G3" s="2"/>
      <c r="H3" s="2"/>
      <c r="I3" s="4"/>
      <c r="J3" s="4"/>
      <c r="K3" s="2"/>
    </row>
    <row r="4" spans="1:11" ht="15" customHeight="1" x14ac:dyDescent="0.35">
      <c r="A4" s="5" t="s">
        <v>2</v>
      </c>
      <c r="B4" s="2"/>
      <c r="C4" s="2"/>
      <c r="D4" s="2"/>
      <c r="E4" s="2"/>
      <c r="F4" s="2"/>
      <c r="G4" s="2"/>
      <c r="H4" s="2"/>
      <c r="I4" s="6" t="s">
        <v>3</v>
      </c>
      <c r="J4" s="7" t="s">
        <v>4</v>
      </c>
      <c r="K4" s="2"/>
    </row>
    <row r="5" spans="1:11" ht="14.25" customHeight="1" x14ac:dyDescent="0.35">
      <c r="A5" s="2"/>
      <c r="B5" s="8"/>
      <c r="C5" s="8"/>
      <c r="D5" s="8"/>
      <c r="E5" s="2"/>
      <c r="F5" s="2"/>
      <c r="G5" s="2"/>
      <c r="H5" s="2"/>
      <c r="I5" s="2"/>
      <c r="J5" s="2"/>
      <c r="K5" s="2"/>
    </row>
    <row r="6" spans="1:11" ht="44.25" customHeight="1" x14ac:dyDescent="0.35">
      <c r="A6" s="5" t="s">
        <v>100</v>
      </c>
      <c r="B6" s="1"/>
      <c r="C6" s="1"/>
      <c r="D6" s="1"/>
      <c r="E6" s="1"/>
      <c r="F6" s="1"/>
      <c r="G6" s="1"/>
      <c r="H6" s="1"/>
      <c r="I6" s="1"/>
      <c r="J6" s="1"/>
      <c r="K6" s="2"/>
    </row>
    <row r="7" spans="1:11" ht="14.25" customHeight="1" x14ac:dyDescent="0.35">
      <c r="A7" s="1"/>
      <c r="B7" s="49" t="s">
        <v>5</v>
      </c>
      <c r="C7" s="50"/>
      <c r="D7" s="50"/>
      <c r="E7" s="1"/>
      <c r="F7" s="49" t="s">
        <v>6</v>
      </c>
      <c r="G7" s="50"/>
      <c r="H7" s="50"/>
      <c r="I7" s="50"/>
      <c r="J7" s="50"/>
      <c r="K7" s="2"/>
    </row>
    <row r="8" spans="1:11" ht="14.25" customHeight="1" x14ac:dyDescent="0.35">
      <c r="A8" s="1"/>
      <c r="B8" s="40" t="s">
        <v>7</v>
      </c>
      <c r="C8" s="40">
        <v>45657</v>
      </c>
      <c r="D8" s="40">
        <v>45688</v>
      </c>
      <c r="E8" s="41"/>
      <c r="F8" s="48" t="s">
        <v>103</v>
      </c>
      <c r="G8" s="48"/>
      <c r="H8" s="41"/>
      <c r="I8" s="42" t="s">
        <v>104</v>
      </c>
      <c r="J8" s="42" t="s">
        <v>105</v>
      </c>
      <c r="K8" s="2"/>
    </row>
    <row r="9" spans="1:11" ht="14.25" customHeight="1" x14ac:dyDescent="0.35">
      <c r="A9" s="1" t="s">
        <v>8</v>
      </c>
      <c r="B9" s="43">
        <v>2024</v>
      </c>
      <c r="C9" s="43">
        <v>2024</v>
      </c>
      <c r="D9" s="43">
        <v>2024</v>
      </c>
      <c r="E9" s="43"/>
      <c r="F9" s="43">
        <v>2024</v>
      </c>
      <c r="G9" s="43">
        <v>2025</v>
      </c>
      <c r="H9" s="43"/>
      <c r="I9" s="44" t="s">
        <v>105</v>
      </c>
      <c r="J9" s="44" t="s">
        <v>106</v>
      </c>
      <c r="K9" s="2"/>
    </row>
    <row r="10" spans="1:11" x14ac:dyDescent="0.35">
      <c r="A10" s="9" t="s">
        <v>13</v>
      </c>
      <c r="B10" s="29" vm="525">
        <v>23176.836556999999</v>
      </c>
      <c r="C10" s="29" vm="525">
        <v>23176.836556999999</v>
      </c>
      <c r="D10" s="29" vm="2679">
        <v>23282.770331</v>
      </c>
      <c r="E10" s="30"/>
      <c r="F10" s="29">
        <v>136.79904999999781</v>
      </c>
      <c r="G10" s="29">
        <v>105.93377400000099</v>
      </c>
      <c r="H10" s="30"/>
      <c r="I10" s="29">
        <v>492.86339599999701</v>
      </c>
      <c r="J10" s="29">
        <v>4897.3009550000024</v>
      </c>
    </row>
    <row r="11" spans="1:11" x14ac:dyDescent="0.35">
      <c r="A11" s="10" t="s">
        <v>14</v>
      </c>
      <c r="B11" s="29" vm="526">
        <v>23176.836556999999</v>
      </c>
      <c r="C11" s="29" vm="526">
        <v>23176.836556999999</v>
      </c>
      <c r="D11" s="29" vm="2680">
        <v>23282.770331</v>
      </c>
      <c r="E11" s="30"/>
      <c r="F11" s="29">
        <v>136.79904999999781</v>
      </c>
      <c r="G11" s="29">
        <v>105.93377400000099</v>
      </c>
      <c r="H11" s="30"/>
      <c r="I11" s="29">
        <v>492.86339599999701</v>
      </c>
      <c r="J11" s="29">
        <v>4897.3009550000024</v>
      </c>
    </row>
    <row r="12" spans="1:11" x14ac:dyDescent="0.35">
      <c r="A12" s="11" t="s">
        <v>9</v>
      </c>
      <c r="B12" s="29" vm="527">
        <v>309.36963600000001</v>
      </c>
      <c r="C12" s="29" vm="527">
        <v>309.36963600000001</v>
      </c>
      <c r="D12" s="29" vm="2681">
        <v>102.23977499999999</v>
      </c>
      <c r="E12" s="30"/>
      <c r="F12" s="29">
        <v>124.03731299999981</v>
      </c>
      <c r="G12" s="29">
        <v>-207.12986100000001</v>
      </c>
      <c r="H12" s="30"/>
      <c r="I12" s="29">
        <v>-88.237890999999991</v>
      </c>
      <c r="J12" s="29">
        <v>-1423.1458</v>
      </c>
    </row>
    <row r="13" spans="1:11" s="31" customFormat="1" x14ac:dyDescent="0.35">
      <c r="A13" s="12" t="s">
        <v>10</v>
      </c>
      <c r="B13" s="29" vm="528">
        <v>309.36963600000001</v>
      </c>
      <c r="C13" s="29" vm="528">
        <v>309.36963600000001</v>
      </c>
      <c r="D13" s="29" vm="2682">
        <v>102.23977499999999</v>
      </c>
      <c r="E13" s="30"/>
      <c r="F13" s="29">
        <v>-114.08068700000035</v>
      </c>
      <c r="G13" s="29">
        <v>-207.12986100000001</v>
      </c>
      <c r="H13" s="30"/>
      <c r="I13" s="29">
        <v>103.51110899999981</v>
      </c>
      <c r="J13" s="29">
        <v>-1185.0277999999998</v>
      </c>
    </row>
    <row r="14" spans="1:11" s="31" customFormat="1" x14ac:dyDescent="0.35">
      <c r="A14" s="13" t="s">
        <v>15</v>
      </c>
      <c r="B14" s="29" vm="529">
        <v>309.36963600000001</v>
      </c>
      <c r="C14" s="29" vm="529">
        <v>309.36963600000001</v>
      </c>
      <c r="D14" s="29" vm="2683">
        <v>52.206775</v>
      </c>
      <c r="E14" s="30"/>
      <c r="F14" s="29">
        <v>-114.08068700000035</v>
      </c>
      <c r="G14" s="29">
        <v>-257.16286100000002</v>
      </c>
      <c r="H14" s="30"/>
      <c r="I14" s="29">
        <v>103.51110899999981</v>
      </c>
      <c r="J14" s="29">
        <v>-1235.0607999999997</v>
      </c>
    </row>
    <row r="15" spans="1:11" x14ac:dyDescent="0.35">
      <c r="A15" s="14" t="s">
        <v>16</v>
      </c>
      <c r="B15" s="15" vm="530">
        <v>309.36963600000001</v>
      </c>
      <c r="C15" s="15" vm="530">
        <v>309.36963600000001</v>
      </c>
      <c r="D15" s="15" vm="2684">
        <v>52.206775</v>
      </c>
      <c r="E15" s="16"/>
      <c r="F15" s="15">
        <v>-114.08068700000035</v>
      </c>
      <c r="G15" s="15">
        <v>-257.16286100000002</v>
      </c>
      <c r="H15" s="16"/>
      <c r="I15" s="15">
        <v>103.51110899999981</v>
      </c>
      <c r="J15" s="15">
        <v>-1235.0607999999997</v>
      </c>
    </row>
    <row r="16" spans="1:11" x14ac:dyDescent="0.35">
      <c r="A16" s="14" t="s">
        <v>17</v>
      </c>
      <c r="B16" s="15">
        <v>0</v>
      </c>
      <c r="C16" s="15">
        <v>0</v>
      </c>
      <c r="D16" s="15">
        <v>0</v>
      </c>
      <c r="E16" s="16"/>
      <c r="F16" s="15">
        <v>0</v>
      </c>
      <c r="G16" s="15">
        <v>0</v>
      </c>
      <c r="H16" s="16"/>
      <c r="I16" s="15">
        <v>0</v>
      </c>
      <c r="J16" s="15">
        <v>0</v>
      </c>
    </row>
    <row r="17" spans="1:10" x14ac:dyDescent="0.35">
      <c r="A17" s="13" t="s">
        <v>18</v>
      </c>
      <c r="B17" s="29" vm="531">
        <v>0</v>
      </c>
      <c r="C17" s="29" vm="531">
        <v>0</v>
      </c>
      <c r="D17" s="29" vm="2685">
        <v>50.033000000000001</v>
      </c>
      <c r="E17" s="30"/>
      <c r="F17" s="29">
        <v>0</v>
      </c>
      <c r="G17" s="29">
        <v>50.033000000000001</v>
      </c>
      <c r="H17" s="30"/>
      <c r="I17" s="29">
        <v>0</v>
      </c>
      <c r="J17" s="29">
        <v>50.033000000000001</v>
      </c>
    </row>
    <row r="18" spans="1:10" x14ac:dyDescent="0.35">
      <c r="A18" s="14" t="s">
        <v>16</v>
      </c>
      <c r="B18" s="15" vm="532">
        <v>0</v>
      </c>
      <c r="C18" s="15" vm="532">
        <v>0</v>
      </c>
      <c r="D18" s="15" vm="2686">
        <v>50.033000000000001</v>
      </c>
      <c r="E18" s="16"/>
      <c r="F18" s="15">
        <v>0</v>
      </c>
      <c r="G18" s="15">
        <v>50.033000000000001</v>
      </c>
      <c r="H18" s="16"/>
      <c r="I18" s="15">
        <v>0</v>
      </c>
      <c r="J18" s="15">
        <v>50.033000000000001</v>
      </c>
    </row>
    <row r="19" spans="1:10" x14ac:dyDescent="0.35">
      <c r="A19" s="14" t="s">
        <v>17</v>
      </c>
      <c r="B19" s="15">
        <v>0</v>
      </c>
      <c r="C19" s="15">
        <v>0</v>
      </c>
      <c r="D19" s="15">
        <v>0</v>
      </c>
      <c r="E19" s="16"/>
      <c r="F19" s="15">
        <v>0</v>
      </c>
      <c r="G19" s="15">
        <v>0</v>
      </c>
      <c r="H19" s="16"/>
      <c r="I19" s="15">
        <v>0</v>
      </c>
      <c r="J19" s="15">
        <v>0</v>
      </c>
    </row>
    <row r="20" spans="1:10" x14ac:dyDescent="0.35">
      <c r="A20" s="12" t="s">
        <v>11</v>
      </c>
      <c r="B20" s="29">
        <v>0</v>
      </c>
      <c r="C20" s="29">
        <v>0</v>
      </c>
      <c r="D20" s="29">
        <v>0</v>
      </c>
      <c r="E20" s="30"/>
      <c r="F20" s="29">
        <v>238.11799999999999</v>
      </c>
      <c r="G20" s="29">
        <v>0</v>
      </c>
      <c r="H20" s="30"/>
      <c r="I20" s="29">
        <v>-191.74900000000002</v>
      </c>
      <c r="J20" s="29">
        <v>-238.11799999999999</v>
      </c>
    </row>
    <row r="21" spans="1:10" s="31" customFormat="1" x14ac:dyDescent="0.35">
      <c r="A21" s="13" t="s">
        <v>19</v>
      </c>
      <c r="B21" s="29">
        <v>0</v>
      </c>
      <c r="C21" s="29">
        <v>0</v>
      </c>
      <c r="D21" s="29">
        <v>0</v>
      </c>
      <c r="E21" s="30"/>
      <c r="F21" s="29">
        <v>0</v>
      </c>
      <c r="G21" s="29">
        <v>0</v>
      </c>
      <c r="H21" s="30"/>
      <c r="I21" s="29">
        <v>0</v>
      </c>
      <c r="J21" s="29">
        <v>0</v>
      </c>
    </row>
    <row r="22" spans="1:10" x14ac:dyDescent="0.35">
      <c r="A22" s="14" t="s">
        <v>16</v>
      </c>
      <c r="B22" s="15">
        <v>0</v>
      </c>
      <c r="C22" s="15">
        <v>0</v>
      </c>
      <c r="D22" s="15">
        <v>0</v>
      </c>
      <c r="E22" s="16"/>
      <c r="F22" s="15">
        <v>0</v>
      </c>
      <c r="G22" s="15">
        <v>0</v>
      </c>
      <c r="H22" s="16"/>
      <c r="I22" s="15">
        <v>0</v>
      </c>
      <c r="J22" s="15">
        <v>0</v>
      </c>
    </row>
    <row r="23" spans="1:10" x14ac:dyDescent="0.35">
      <c r="A23" s="14" t="s">
        <v>17</v>
      </c>
      <c r="B23" s="15">
        <v>0</v>
      </c>
      <c r="C23" s="15">
        <v>0</v>
      </c>
      <c r="D23" s="15">
        <v>0</v>
      </c>
      <c r="E23" s="16"/>
      <c r="F23" s="15">
        <v>0</v>
      </c>
      <c r="G23" s="15">
        <v>0</v>
      </c>
      <c r="H23" s="16"/>
      <c r="I23" s="15">
        <v>0</v>
      </c>
      <c r="J23" s="15">
        <v>0</v>
      </c>
    </row>
    <row r="24" spans="1:10" x14ac:dyDescent="0.35">
      <c r="A24" s="13" t="s">
        <v>20</v>
      </c>
      <c r="B24" s="29">
        <v>0</v>
      </c>
      <c r="C24" s="29">
        <v>0</v>
      </c>
      <c r="D24" s="29">
        <v>0</v>
      </c>
      <c r="E24" s="30"/>
      <c r="F24" s="29">
        <v>238.11799999999999</v>
      </c>
      <c r="G24" s="29">
        <v>0</v>
      </c>
      <c r="H24" s="30"/>
      <c r="I24" s="29">
        <v>-191.74900000000002</v>
      </c>
      <c r="J24" s="29">
        <v>-238.11799999999999</v>
      </c>
    </row>
    <row r="25" spans="1:10" x14ac:dyDescent="0.35">
      <c r="A25" s="14" t="s">
        <v>16</v>
      </c>
      <c r="B25" s="15">
        <v>0</v>
      </c>
      <c r="C25" s="15">
        <v>0</v>
      </c>
      <c r="D25" s="15">
        <v>0</v>
      </c>
      <c r="E25" s="16"/>
      <c r="F25" s="15">
        <v>238.11799999999999</v>
      </c>
      <c r="G25" s="15">
        <v>0</v>
      </c>
      <c r="H25" s="16"/>
      <c r="I25" s="15">
        <v>-191.74900000000002</v>
      </c>
      <c r="J25" s="15">
        <v>-238.11799999999999</v>
      </c>
    </row>
    <row r="26" spans="1:10" x14ac:dyDescent="0.35">
      <c r="A26" s="14" t="s">
        <v>17</v>
      </c>
      <c r="B26" s="15">
        <v>0</v>
      </c>
      <c r="C26" s="15">
        <v>0</v>
      </c>
      <c r="D26" s="15">
        <v>0</v>
      </c>
      <c r="E26" s="16"/>
      <c r="F26" s="15">
        <v>0</v>
      </c>
      <c r="G26" s="15">
        <v>0</v>
      </c>
      <c r="H26" s="16"/>
      <c r="I26" s="15">
        <v>0</v>
      </c>
      <c r="J26" s="15">
        <v>0</v>
      </c>
    </row>
    <row r="27" spans="1:10" x14ac:dyDescent="0.35">
      <c r="A27" s="11" t="s">
        <v>21</v>
      </c>
      <c r="B27" s="29" vm="533">
        <v>0</v>
      </c>
      <c r="C27" s="29" vm="533">
        <v>0</v>
      </c>
      <c r="D27" s="29" vm="2687">
        <v>0</v>
      </c>
      <c r="E27" s="30"/>
      <c r="F27" s="29">
        <v>0</v>
      </c>
      <c r="G27" s="29">
        <v>0</v>
      </c>
      <c r="H27" s="30"/>
      <c r="I27" s="29">
        <v>0</v>
      </c>
      <c r="J27" s="29">
        <v>0</v>
      </c>
    </row>
    <row r="28" spans="1:10" s="31" customFormat="1" x14ac:dyDescent="0.35">
      <c r="A28" s="12" t="s">
        <v>22</v>
      </c>
      <c r="B28" s="29">
        <v>0</v>
      </c>
      <c r="C28" s="29">
        <v>0</v>
      </c>
      <c r="D28" s="29">
        <v>0</v>
      </c>
      <c r="E28" s="30"/>
      <c r="F28" s="29">
        <v>0</v>
      </c>
      <c r="G28" s="29">
        <v>0</v>
      </c>
      <c r="H28" s="30"/>
      <c r="I28" s="29">
        <v>0</v>
      </c>
      <c r="J28" s="29">
        <v>0</v>
      </c>
    </row>
    <row r="29" spans="1:10" x14ac:dyDescent="0.35">
      <c r="A29" s="14" t="s">
        <v>23</v>
      </c>
      <c r="B29" s="15">
        <v>0</v>
      </c>
      <c r="C29" s="15">
        <v>0</v>
      </c>
      <c r="D29" s="15">
        <v>0</v>
      </c>
      <c r="E29" s="16"/>
      <c r="F29" s="15">
        <v>0</v>
      </c>
      <c r="G29" s="15">
        <v>0</v>
      </c>
      <c r="H29" s="16"/>
      <c r="I29" s="15">
        <v>0</v>
      </c>
      <c r="J29" s="15">
        <v>0</v>
      </c>
    </row>
    <row r="30" spans="1:10" x14ac:dyDescent="0.35">
      <c r="A30" s="14" t="s">
        <v>24</v>
      </c>
      <c r="B30" s="15">
        <v>0</v>
      </c>
      <c r="C30" s="15">
        <v>0</v>
      </c>
      <c r="D30" s="15">
        <v>0</v>
      </c>
      <c r="E30" s="16"/>
      <c r="F30" s="15">
        <v>0</v>
      </c>
      <c r="G30" s="15">
        <v>0</v>
      </c>
      <c r="H30" s="16"/>
      <c r="I30" s="15">
        <v>0</v>
      </c>
      <c r="J30" s="15">
        <v>0</v>
      </c>
    </row>
    <row r="31" spans="1:10" x14ac:dyDescent="0.35">
      <c r="A31" s="17" t="s">
        <v>25</v>
      </c>
      <c r="B31" s="15">
        <v>0</v>
      </c>
      <c r="C31" s="15">
        <v>0</v>
      </c>
      <c r="D31" s="15">
        <v>0</v>
      </c>
      <c r="E31" s="16"/>
      <c r="F31" s="15">
        <v>0</v>
      </c>
      <c r="G31" s="15">
        <v>0</v>
      </c>
      <c r="H31" s="16"/>
      <c r="I31" s="15">
        <v>0</v>
      </c>
      <c r="J31" s="15">
        <v>0</v>
      </c>
    </row>
    <row r="32" spans="1:10" x14ac:dyDescent="0.35">
      <c r="A32" s="18" t="s">
        <v>26</v>
      </c>
      <c r="B32" s="15">
        <v>0</v>
      </c>
      <c r="C32" s="15">
        <v>0</v>
      </c>
      <c r="D32" s="15">
        <v>0</v>
      </c>
      <c r="E32" s="16"/>
      <c r="F32" s="15">
        <v>0</v>
      </c>
      <c r="G32" s="15">
        <v>0</v>
      </c>
      <c r="H32" s="16"/>
      <c r="I32" s="15">
        <v>0</v>
      </c>
      <c r="J32" s="15">
        <v>0</v>
      </c>
    </row>
    <row r="33" spans="1:10" x14ac:dyDescent="0.35">
      <c r="A33" s="18" t="s">
        <v>27</v>
      </c>
      <c r="B33" s="15">
        <v>0</v>
      </c>
      <c r="C33" s="15">
        <v>0</v>
      </c>
      <c r="D33" s="15">
        <v>0</v>
      </c>
      <c r="E33" s="16"/>
      <c r="F33" s="15">
        <v>0</v>
      </c>
      <c r="G33" s="15">
        <v>0</v>
      </c>
      <c r="H33" s="16"/>
      <c r="I33" s="15">
        <v>0</v>
      </c>
      <c r="J33" s="15">
        <v>0</v>
      </c>
    </row>
    <row r="34" spans="1:10" x14ac:dyDescent="0.35">
      <c r="A34" s="19" t="s">
        <v>16</v>
      </c>
      <c r="B34" s="15">
        <v>0</v>
      </c>
      <c r="C34" s="15">
        <v>0</v>
      </c>
      <c r="D34" s="15">
        <v>0</v>
      </c>
      <c r="E34" s="16"/>
      <c r="F34" s="15">
        <v>0</v>
      </c>
      <c r="G34" s="15">
        <v>0</v>
      </c>
      <c r="H34" s="16"/>
      <c r="I34" s="15">
        <v>0</v>
      </c>
      <c r="J34" s="15">
        <v>0</v>
      </c>
    </row>
    <row r="35" spans="1:10" x14ac:dyDescent="0.35">
      <c r="A35" s="19" t="s">
        <v>28</v>
      </c>
      <c r="B35" s="15">
        <v>0</v>
      </c>
      <c r="C35" s="15">
        <v>0</v>
      </c>
      <c r="D35" s="15">
        <v>0</v>
      </c>
      <c r="E35" s="16"/>
      <c r="F35" s="15">
        <v>0</v>
      </c>
      <c r="G35" s="15">
        <v>0</v>
      </c>
      <c r="H35" s="16"/>
      <c r="I35" s="15">
        <v>0</v>
      </c>
      <c r="J35" s="15">
        <v>0</v>
      </c>
    </row>
    <row r="36" spans="1:10" x14ac:dyDescent="0.35">
      <c r="A36" s="19" t="s">
        <v>29</v>
      </c>
      <c r="B36" s="15">
        <v>0</v>
      </c>
      <c r="C36" s="15">
        <v>0</v>
      </c>
      <c r="D36" s="15">
        <v>0</v>
      </c>
      <c r="E36" s="16"/>
      <c r="F36" s="15">
        <v>0</v>
      </c>
      <c r="G36" s="15">
        <v>0</v>
      </c>
      <c r="H36" s="16"/>
      <c r="I36" s="15">
        <v>0</v>
      </c>
      <c r="J36" s="15">
        <v>0</v>
      </c>
    </row>
    <row r="37" spans="1:10" x14ac:dyDescent="0.35">
      <c r="A37" s="19" t="s">
        <v>30</v>
      </c>
      <c r="B37" s="15">
        <v>0</v>
      </c>
      <c r="C37" s="15">
        <v>0</v>
      </c>
      <c r="D37" s="15">
        <v>0</v>
      </c>
      <c r="E37" s="16"/>
      <c r="F37" s="15">
        <v>0</v>
      </c>
      <c r="G37" s="15">
        <v>0</v>
      </c>
      <c r="H37" s="16"/>
      <c r="I37" s="15">
        <v>0</v>
      </c>
      <c r="J37" s="15">
        <v>0</v>
      </c>
    </row>
    <row r="38" spans="1:10" x14ac:dyDescent="0.35">
      <c r="A38" s="19" t="s">
        <v>31</v>
      </c>
      <c r="B38" s="15">
        <v>0</v>
      </c>
      <c r="C38" s="15">
        <v>0</v>
      </c>
      <c r="D38" s="15">
        <v>0</v>
      </c>
      <c r="E38" s="16"/>
      <c r="F38" s="15">
        <v>0</v>
      </c>
      <c r="G38" s="15">
        <v>0</v>
      </c>
      <c r="H38" s="16"/>
      <c r="I38" s="15">
        <v>0</v>
      </c>
      <c r="J38" s="15">
        <v>0</v>
      </c>
    </row>
    <row r="39" spans="1:10" x14ac:dyDescent="0.35">
      <c r="A39" s="19" t="s">
        <v>32</v>
      </c>
      <c r="B39" s="15">
        <v>0</v>
      </c>
      <c r="C39" s="15">
        <v>0</v>
      </c>
      <c r="D39" s="15">
        <v>0</v>
      </c>
      <c r="E39" s="16"/>
      <c r="F39" s="15">
        <v>0</v>
      </c>
      <c r="G39" s="15">
        <v>0</v>
      </c>
      <c r="H39" s="16"/>
      <c r="I39" s="15">
        <v>0</v>
      </c>
      <c r="J39" s="15">
        <v>0</v>
      </c>
    </row>
    <row r="40" spans="1:10" x14ac:dyDescent="0.35">
      <c r="A40" s="19" t="s">
        <v>33</v>
      </c>
      <c r="B40" s="15">
        <v>0</v>
      </c>
      <c r="C40" s="15">
        <v>0</v>
      </c>
      <c r="D40" s="15">
        <v>0</v>
      </c>
      <c r="E40" s="16"/>
      <c r="F40" s="15">
        <v>0</v>
      </c>
      <c r="G40" s="15">
        <v>0</v>
      </c>
      <c r="H40" s="16"/>
      <c r="I40" s="15">
        <v>0</v>
      </c>
      <c r="J40" s="15">
        <v>0</v>
      </c>
    </row>
    <row r="41" spans="1:10" x14ac:dyDescent="0.35">
      <c r="A41" s="19" t="s">
        <v>34</v>
      </c>
      <c r="B41" s="15">
        <v>0</v>
      </c>
      <c r="C41" s="15">
        <v>0</v>
      </c>
      <c r="D41" s="15">
        <v>0</v>
      </c>
      <c r="E41" s="16"/>
      <c r="F41" s="15">
        <v>0</v>
      </c>
      <c r="G41" s="15">
        <v>0</v>
      </c>
      <c r="H41" s="16"/>
      <c r="I41" s="15">
        <v>0</v>
      </c>
      <c r="J41" s="15">
        <v>0</v>
      </c>
    </row>
    <row r="42" spans="1:10" x14ac:dyDescent="0.35">
      <c r="A42" s="19" t="s">
        <v>35</v>
      </c>
      <c r="B42" s="15">
        <v>0</v>
      </c>
      <c r="C42" s="15">
        <v>0</v>
      </c>
      <c r="D42" s="15">
        <v>0</v>
      </c>
      <c r="E42" s="16"/>
      <c r="F42" s="15">
        <v>0</v>
      </c>
      <c r="G42" s="15">
        <v>0</v>
      </c>
      <c r="H42" s="16"/>
      <c r="I42" s="15">
        <v>0</v>
      </c>
      <c r="J42" s="15">
        <v>0</v>
      </c>
    </row>
    <row r="43" spans="1:10" x14ac:dyDescent="0.35">
      <c r="A43" s="18" t="s">
        <v>36</v>
      </c>
      <c r="B43" s="15">
        <v>0</v>
      </c>
      <c r="C43" s="15">
        <v>0</v>
      </c>
      <c r="D43" s="15">
        <v>0</v>
      </c>
      <c r="E43" s="16"/>
      <c r="F43" s="15">
        <v>0</v>
      </c>
      <c r="G43" s="15">
        <v>0</v>
      </c>
      <c r="H43" s="16"/>
      <c r="I43" s="15">
        <v>0</v>
      </c>
      <c r="J43" s="15">
        <v>0</v>
      </c>
    </row>
    <row r="44" spans="1:10" x14ac:dyDescent="0.35">
      <c r="A44" s="19" t="s">
        <v>37</v>
      </c>
      <c r="B44" s="15">
        <v>0</v>
      </c>
      <c r="C44" s="15">
        <v>0</v>
      </c>
      <c r="D44" s="15">
        <v>0</v>
      </c>
      <c r="E44" s="16"/>
      <c r="F44" s="15">
        <v>0</v>
      </c>
      <c r="G44" s="15">
        <v>0</v>
      </c>
      <c r="H44" s="16"/>
      <c r="I44" s="15">
        <v>0</v>
      </c>
      <c r="J44" s="15">
        <v>0</v>
      </c>
    </row>
    <row r="45" spans="1:10" x14ac:dyDescent="0.35">
      <c r="A45" s="19" t="s">
        <v>38</v>
      </c>
      <c r="B45" s="15">
        <v>0</v>
      </c>
      <c r="C45" s="15">
        <v>0</v>
      </c>
      <c r="D45" s="15">
        <v>0</v>
      </c>
      <c r="E45" s="16"/>
      <c r="F45" s="15">
        <v>0</v>
      </c>
      <c r="G45" s="15">
        <v>0</v>
      </c>
      <c r="H45" s="16"/>
      <c r="I45" s="15">
        <v>0</v>
      </c>
      <c r="J45" s="15">
        <v>0</v>
      </c>
    </row>
    <row r="46" spans="1:10" x14ac:dyDescent="0.35">
      <c r="A46" s="18" t="s">
        <v>39</v>
      </c>
      <c r="B46" s="15">
        <v>0</v>
      </c>
      <c r="C46" s="15">
        <v>0</v>
      </c>
      <c r="D46" s="15">
        <v>0</v>
      </c>
      <c r="E46" s="16"/>
      <c r="F46" s="15">
        <v>0</v>
      </c>
      <c r="G46" s="15">
        <v>0</v>
      </c>
      <c r="H46" s="16"/>
      <c r="I46" s="15">
        <v>0</v>
      </c>
      <c r="J46" s="15">
        <v>0</v>
      </c>
    </row>
    <row r="47" spans="1:10" x14ac:dyDescent="0.35">
      <c r="A47" s="17" t="s">
        <v>40</v>
      </c>
      <c r="B47" s="15">
        <v>0</v>
      </c>
      <c r="C47" s="15">
        <v>0</v>
      </c>
      <c r="D47" s="15">
        <v>0</v>
      </c>
      <c r="E47" s="16"/>
      <c r="F47" s="15">
        <v>0</v>
      </c>
      <c r="G47" s="15">
        <v>0</v>
      </c>
      <c r="H47" s="16"/>
      <c r="I47" s="15">
        <v>0</v>
      </c>
      <c r="J47" s="15">
        <v>0</v>
      </c>
    </row>
    <row r="48" spans="1:10" x14ac:dyDescent="0.35">
      <c r="A48" s="12" t="s">
        <v>41</v>
      </c>
      <c r="B48" s="29" vm="534">
        <v>0</v>
      </c>
      <c r="C48" s="29" vm="534">
        <v>0</v>
      </c>
      <c r="D48" s="29" vm="2688">
        <v>0</v>
      </c>
      <c r="E48" s="30"/>
      <c r="F48" s="29">
        <v>0</v>
      </c>
      <c r="G48" s="29">
        <v>0</v>
      </c>
      <c r="H48" s="30"/>
      <c r="I48" s="29">
        <v>0</v>
      </c>
      <c r="J48" s="29">
        <v>0</v>
      </c>
    </row>
    <row r="49" spans="1:10" x14ac:dyDescent="0.35">
      <c r="A49" s="17" t="s">
        <v>25</v>
      </c>
      <c r="B49" s="15" vm="535">
        <v>0</v>
      </c>
      <c r="C49" s="15" vm="535">
        <v>0</v>
      </c>
      <c r="D49" s="15" vm="2689">
        <v>0</v>
      </c>
      <c r="E49" s="16"/>
      <c r="F49" s="15">
        <v>0</v>
      </c>
      <c r="G49" s="15">
        <v>0</v>
      </c>
      <c r="H49" s="16"/>
      <c r="I49" s="15">
        <v>0</v>
      </c>
      <c r="J49" s="15">
        <v>0</v>
      </c>
    </row>
    <row r="50" spans="1:10" x14ac:dyDescent="0.35">
      <c r="A50" s="18" t="s">
        <v>26</v>
      </c>
      <c r="B50" s="15" vm="536">
        <v>0</v>
      </c>
      <c r="C50" s="15" vm="536">
        <v>0</v>
      </c>
      <c r="D50" s="15" vm="2690">
        <v>0</v>
      </c>
      <c r="E50" s="16"/>
      <c r="F50" s="15">
        <v>0</v>
      </c>
      <c r="G50" s="15">
        <v>0</v>
      </c>
      <c r="H50" s="16"/>
      <c r="I50" s="15">
        <v>0</v>
      </c>
      <c r="J50" s="15">
        <v>0</v>
      </c>
    </row>
    <row r="51" spans="1:10" x14ac:dyDescent="0.35">
      <c r="A51" s="18" t="s">
        <v>27</v>
      </c>
      <c r="B51" s="15">
        <v>0</v>
      </c>
      <c r="C51" s="15">
        <v>0</v>
      </c>
      <c r="D51" s="15">
        <v>0</v>
      </c>
      <c r="E51" s="16"/>
      <c r="F51" s="15">
        <v>0</v>
      </c>
      <c r="G51" s="15">
        <v>0</v>
      </c>
      <c r="H51" s="16"/>
      <c r="I51" s="15">
        <v>0</v>
      </c>
      <c r="J51" s="15">
        <v>0</v>
      </c>
    </row>
    <row r="52" spans="1:10" x14ac:dyDescent="0.35">
      <c r="A52" s="19" t="s">
        <v>16</v>
      </c>
      <c r="B52" s="15">
        <v>0</v>
      </c>
      <c r="C52" s="15">
        <v>0</v>
      </c>
      <c r="D52" s="15">
        <v>0</v>
      </c>
      <c r="E52" s="16"/>
      <c r="F52" s="15">
        <v>0</v>
      </c>
      <c r="G52" s="15">
        <v>0</v>
      </c>
      <c r="H52" s="16"/>
      <c r="I52" s="15">
        <v>0</v>
      </c>
      <c r="J52" s="15">
        <v>0</v>
      </c>
    </row>
    <row r="53" spans="1:10" x14ac:dyDescent="0.35">
      <c r="A53" s="19" t="s">
        <v>42</v>
      </c>
      <c r="B53" s="15">
        <v>0</v>
      </c>
      <c r="C53" s="15">
        <v>0</v>
      </c>
      <c r="D53" s="15">
        <v>0</v>
      </c>
      <c r="E53" s="16"/>
      <c r="F53" s="15">
        <v>0</v>
      </c>
      <c r="G53" s="15">
        <v>0</v>
      </c>
      <c r="H53" s="16"/>
      <c r="I53" s="15">
        <v>0</v>
      </c>
      <c r="J53" s="15">
        <v>0</v>
      </c>
    </row>
    <row r="54" spans="1:10" x14ac:dyDescent="0.35">
      <c r="A54" s="19" t="s">
        <v>29</v>
      </c>
      <c r="B54" s="15">
        <v>0</v>
      </c>
      <c r="C54" s="15">
        <v>0</v>
      </c>
      <c r="D54" s="15">
        <v>0</v>
      </c>
      <c r="E54" s="16"/>
      <c r="F54" s="15">
        <v>0</v>
      </c>
      <c r="G54" s="15">
        <v>0</v>
      </c>
      <c r="H54" s="16"/>
      <c r="I54" s="15">
        <v>0</v>
      </c>
      <c r="J54" s="15">
        <v>0</v>
      </c>
    </row>
    <row r="55" spans="1:10" x14ac:dyDescent="0.35">
      <c r="A55" s="19" t="s">
        <v>30</v>
      </c>
      <c r="B55" s="15">
        <v>0</v>
      </c>
      <c r="C55" s="15">
        <v>0</v>
      </c>
      <c r="D55" s="15">
        <v>0</v>
      </c>
      <c r="E55" s="16"/>
      <c r="F55" s="15">
        <v>0</v>
      </c>
      <c r="G55" s="15">
        <v>0</v>
      </c>
      <c r="H55" s="16"/>
      <c r="I55" s="15">
        <v>0</v>
      </c>
      <c r="J55" s="15">
        <v>0</v>
      </c>
    </row>
    <row r="56" spans="1:10" x14ac:dyDescent="0.35">
      <c r="A56" s="19" t="s">
        <v>31</v>
      </c>
      <c r="B56" s="15">
        <v>0</v>
      </c>
      <c r="C56" s="15">
        <v>0</v>
      </c>
      <c r="D56" s="15">
        <v>0</v>
      </c>
      <c r="E56" s="16"/>
      <c r="F56" s="15">
        <v>0</v>
      </c>
      <c r="G56" s="15">
        <v>0</v>
      </c>
      <c r="H56" s="16"/>
      <c r="I56" s="15">
        <v>0</v>
      </c>
      <c r="J56" s="15">
        <v>0</v>
      </c>
    </row>
    <row r="57" spans="1:10" x14ac:dyDescent="0.35">
      <c r="A57" s="19" t="s">
        <v>32</v>
      </c>
      <c r="B57" s="15">
        <v>0</v>
      </c>
      <c r="C57" s="15">
        <v>0</v>
      </c>
      <c r="D57" s="15">
        <v>0</v>
      </c>
      <c r="E57" s="16"/>
      <c r="F57" s="15">
        <v>0</v>
      </c>
      <c r="G57" s="15">
        <v>0</v>
      </c>
      <c r="H57" s="16"/>
      <c r="I57" s="15">
        <v>0</v>
      </c>
      <c r="J57" s="15">
        <v>0</v>
      </c>
    </row>
    <row r="58" spans="1:10" x14ac:dyDescent="0.35">
      <c r="A58" s="19" t="s">
        <v>33</v>
      </c>
      <c r="B58" s="15">
        <v>0</v>
      </c>
      <c r="C58" s="15">
        <v>0</v>
      </c>
      <c r="D58" s="15">
        <v>0</v>
      </c>
      <c r="E58" s="16"/>
      <c r="F58" s="15">
        <v>0</v>
      </c>
      <c r="G58" s="15">
        <v>0</v>
      </c>
      <c r="H58" s="16"/>
      <c r="I58" s="15">
        <v>0</v>
      </c>
      <c r="J58" s="15">
        <v>0</v>
      </c>
    </row>
    <row r="59" spans="1:10" x14ac:dyDescent="0.35">
      <c r="A59" s="19" t="s">
        <v>34</v>
      </c>
      <c r="B59" s="15">
        <v>0</v>
      </c>
      <c r="C59" s="15">
        <v>0</v>
      </c>
      <c r="D59" s="15">
        <v>0</v>
      </c>
      <c r="E59" s="16"/>
      <c r="F59" s="15">
        <v>0</v>
      </c>
      <c r="G59" s="15">
        <v>0</v>
      </c>
      <c r="H59" s="16"/>
      <c r="I59" s="15">
        <v>0</v>
      </c>
      <c r="J59" s="15">
        <v>0</v>
      </c>
    </row>
    <row r="60" spans="1:10" x14ac:dyDescent="0.35">
      <c r="A60" s="19" t="s">
        <v>35</v>
      </c>
      <c r="B60" s="15">
        <v>0</v>
      </c>
      <c r="C60" s="15">
        <v>0</v>
      </c>
      <c r="D60" s="15">
        <v>0</v>
      </c>
      <c r="E60" s="16"/>
      <c r="F60" s="15">
        <v>0</v>
      </c>
      <c r="G60" s="15">
        <v>0</v>
      </c>
      <c r="H60" s="16"/>
      <c r="I60" s="15">
        <v>0</v>
      </c>
      <c r="J60" s="15">
        <v>0</v>
      </c>
    </row>
    <row r="61" spans="1:10" x14ac:dyDescent="0.35">
      <c r="A61" s="18" t="s">
        <v>36</v>
      </c>
      <c r="B61" s="15">
        <v>0</v>
      </c>
      <c r="C61" s="15">
        <v>0</v>
      </c>
      <c r="D61" s="15">
        <v>0</v>
      </c>
      <c r="E61" s="16"/>
      <c r="F61" s="15">
        <v>0</v>
      </c>
      <c r="G61" s="15">
        <v>0</v>
      </c>
      <c r="H61" s="16"/>
      <c r="I61" s="15">
        <v>0</v>
      </c>
      <c r="J61" s="15">
        <v>0</v>
      </c>
    </row>
    <row r="62" spans="1:10" x14ac:dyDescent="0.35">
      <c r="A62" s="19" t="s">
        <v>37</v>
      </c>
      <c r="B62" s="15">
        <v>0</v>
      </c>
      <c r="C62" s="15">
        <v>0</v>
      </c>
      <c r="D62" s="15">
        <v>0</v>
      </c>
      <c r="E62" s="16"/>
      <c r="F62" s="15">
        <v>0</v>
      </c>
      <c r="G62" s="15">
        <v>0</v>
      </c>
      <c r="H62" s="16"/>
      <c r="I62" s="15">
        <v>0</v>
      </c>
      <c r="J62" s="15">
        <v>0</v>
      </c>
    </row>
    <row r="63" spans="1:10" x14ac:dyDescent="0.35">
      <c r="A63" s="19" t="s">
        <v>38</v>
      </c>
      <c r="B63" s="15">
        <v>0</v>
      </c>
      <c r="C63" s="15">
        <v>0</v>
      </c>
      <c r="D63" s="15">
        <v>0</v>
      </c>
      <c r="E63" s="16"/>
      <c r="F63" s="15">
        <v>0</v>
      </c>
      <c r="G63" s="15">
        <v>0</v>
      </c>
      <c r="H63" s="16"/>
      <c r="I63" s="15">
        <v>0</v>
      </c>
      <c r="J63" s="15">
        <v>0</v>
      </c>
    </row>
    <row r="64" spans="1:10" x14ac:dyDescent="0.35">
      <c r="A64" s="18" t="s">
        <v>39</v>
      </c>
      <c r="B64" s="15">
        <v>0</v>
      </c>
      <c r="C64" s="15">
        <v>0</v>
      </c>
      <c r="D64" s="15">
        <v>0</v>
      </c>
      <c r="E64" s="16"/>
      <c r="F64" s="15">
        <v>0</v>
      </c>
      <c r="G64" s="15">
        <v>0</v>
      </c>
      <c r="H64" s="16"/>
      <c r="I64" s="15">
        <v>0</v>
      </c>
      <c r="J64" s="15">
        <v>0</v>
      </c>
    </row>
    <row r="65" spans="1:10" x14ac:dyDescent="0.35">
      <c r="A65" s="20" t="s">
        <v>40</v>
      </c>
      <c r="B65" s="15">
        <v>0</v>
      </c>
      <c r="C65" s="15">
        <v>0</v>
      </c>
      <c r="D65" s="15">
        <v>0</v>
      </c>
      <c r="E65" s="16"/>
      <c r="F65" s="15">
        <v>0</v>
      </c>
      <c r="G65" s="15">
        <v>0</v>
      </c>
      <c r="H65" s="16"/>
      <c r="I65" s="15">
        <v>0</v>
      </c>
      <c r="J65" s="15">
        <v>0</v>
      </c>
    </row>
    <row r="66" spans="1:10" x14ac:dyDescent="0.35">
      <c r="A66" s="11" t="s">
        <v>43</v>
      </c>
      <c r="B66" s="15" vm="537">
        <v>21591.891059000001</v>
      </c>
      <c r="C66" s="15" vm="537">
        <v>21591.891059000001</v>
      </c>
      <c r="D66" s="15" vm="2691">
        <v>21842.097839999999</v>
      </c>
      <c r="E66" s="16"/>
      <c r="F66" s="15">
        <v>10.168460999999297</v>
      </c>
      <c r="G66" s="15">
        <v>250.20678099999714</v>
      </c>
      <c r="H66" s="16"/>
      <c r="I66" s="15">
        <v>839.88064499999928</v>
      </c>
      <c r="J66" s="15">
        <v>8825.9396029999989</v>
      </c>
    </row>
    <row r="67" spans="1:10" x14ac:dyDescent="0.35">
      <c r="A67" s="17" t="s">
        <v>25</v>
      </c>
      <c r="B67" s="15" vm="538">
        <v>21591.891059000001</v>
      </c>
      <c r="C67" s="15" vm="538">
        <v>21591.891059000001</v>
      </c>
      <c r="D67" s="15" vm="2692">
        <v>21842.097839999999</v>
      </c>
      <c r="E67" s="16"/>
      <c r="F67" s="15">
        <v>10.168460999999297</v>
      </c>
      <c r="G67" s="15">
        <v>250.20678099999714</v>
      </c>
      <c r="H67" s="16"/>
      <c r="I67" s="15">
        <v>839.88064499999928</v>
      </c>
      <c r="J67" s="15">
        <v>8825.9396029999989</v>
      </c>
    </row>
    <row r="68" spans="1:10" x14ac:dyDescent="0.35">
      <c r="A68" s="18" t="s">
        <v>26</v>
      </c>
      <c r="B68" s="15" vm="539">
        <v>17763.143</v>
      </c>
      <c r="C68" s="15" vm="539">
        <v>17763.143</v>
      </c>
      <c r="D68" s="15" vm="2693">
        <v>17793.873</v>
      </c>
      <c r="E68" s="16"/>
      <c r="F68" s="15">
        <v>22.48943700000018</v>
      </c>
      <c r="G68" s="15">
        <v>30.729999999999563</v>
      </c>
      <c r="H68" s="16"/>
      <c r="I68" s="15">
        <v>902.47309400000086</v>
      </c>
      <c r="J68" s="15">
        <v>5147.7591589999993</v>
      </c>
    </row>
    <row r="69" spans="1:10" x14ac:dyDescent="0.35">
      <c r="A69" s="19" t="s">
        <v>44</v>
      </c>
      <c r="B69" s="15">
        <v>0</v>
      </c>
      <c r="C69" s="15">
        <v>0</v>
      </c>
      <c r="D69" s="15">
        <v>0</v>
      </c>
      <c r="E69" s="16"/>
      <c r="F69" s="15">
        <v>0</v>
      </c>
      <c r="G69" s="15">
        <v>0</v>
      </c>
      <c r="H69" s="16"/>
      <c r="I69" s="15">
        <v>0</v>
      </c>
      <c r="J69" s="15">
        <v>0</v>
      </c>
    </row>
    <row r="70" spans="1:10" x14ac:dyDescent="0.35">
      <c r="A70" s="19" t="s">
        <v>45</v>
      </c>
      <c r="B70" s="15" vm="540">
        <v>887.40499999999997</v>
      </c>
      <c r="C70" s="15" vm="540">
        <v>887.40499999999997</v>
      </c>
      <c r="D70" s="15" vm="2694">
        <v>888.10900000000004</v>
      </c>
      <c r="E70" s="16"/>
      <c r="F70" s="15">
        <v>0</v>
      </c>
      <c r="G70" s="15">
        <v>0.70400000000006457</v>
      </c>
      <c r="H70" s="16"/>
      <c r="I70" s="15">
        <v>0</v>
      </c>
      <c r="J70" s="15">
        <v>888.10900000000004</v>
      </c>
    </row>
    <row r="71" spans="1:10" x14ac:dyDescent="0.35">
      <c r="A71" s="19" t="s">
        <v>46</v>
      </c>
      <c r="B71" s="15" vm="541">
        <v>989.48199999999997</v>
      </c>
      <c r="C71" s="15" vm="541">
        <v>989.48199999999997</v>
      </c>
      <c r="D71" s="15" vm="2695">
        <v>987.18299999999999</v>
      </c>
      <c r="E71" s="16"/>
      <c r="F71" s="15">
        <v>0</v>
      </c>
      <c r="G71" s="15">
        <v>-2.2989999999999782</v>
      </c>
      <c r="H71" s="16"/>
      <c r="I71" s="15">
        <v>0</v>
      </c>
      <c r="J71" s="15">
        <v>987.18299999999999</v>
      </c>
    </row>
    <row r="72" spans="1:10" x14ac:dyDescent="0.35">
      <c r="A72" s="19" t="s">
        <v>47</v>
      </c>
      <c r="B72" s="15">
        <v>0</v>
      </c>
      <c r="C72" s="15">
        <v>0</v>
      </c>
      <c r="D72" s="15">
        <v>0</v>
      </c>
      <c r="E72" s="16"/>
      <c r="F72" s="15">
        <v>0</v>
      </c>
      <c r="G72" s="15">
        <v>0</v>
      </c>
      <c r="H72" s="16"/>
      <c r="I72" s="15">
        <v>0</v>
      </c>
      <c r="J72" s="15">
        <v>0</v>
      </c>
    </row>
    <row r="73" spans="1:10" x14ac:dyDescent="0.35">
      <c r="A73" s="19" t="s">
        <v>48</v>
      </c>
      <c r="B73" s="15" vm="542">
        <v>1593.7809999999999</v>
      </c>
      <c r="C73" s="15" vm="542">
        <v>1593.7809999999999</v>
      </c>
      <c r="D73" s="15" vm="2696">
        <v>1600.258</v>
      </c>
      <c r="E73" s="16"/>
      <c r="F73" s="15">
        <v>0</v>
      </c>
      <c r="G73" s="15">
        <v>6.4770000000000891</v>
      </c>
      <c r="H73" s="16"/>
      <c r="I73" s="15">
        <v>0</v>
      </c>
      <c r="J73" s="15">
        <v>1600.258</v>
      </c>
    </row>
    <row r="74" spans="1:10" x14ac:dyDescent="0.35">
      <c r="A74" s="19" t="s">
        <v>49</v>
      </c>
      <c r="B74" s="15" vm="543">
        <v>1673.18</v>
      </c>
      <c r="C74" s="15" vm="543">
        <v>1673.18</v>
      </c>
      <c r="D74" s="15" vm="2697">
        <v>1710.777</v>
      </c>
      <c r="E74" s="16"/>
      <c r="F74" s="15">
        <v>0</v>
      </c>
      <c r="G74" s="15">
        <v>37.59699999999998</v>
      </c>
      <c r="H74" s="16"/>
      <c r="I74" s="15">
        <v>0</v>
      </c>
      <c r="J74" s="15">
        <v>1710.777</v>
      </c>
    </row>
    <row r="75" spans="1:10" x14ac:dyDescent="0.35">
      <c r="A75" s="19" t="s">
        <v>50</v>
      </c>
      <c r="B75" s="15">
        <v>0</v>
      </c>
      <c r="C75" s="15">
        <v>0</v>
      </c>
      <c r="D75" s="15">
        <v>0</v>
      </c>
      <c r="E75" s="16"/>
      <c r="F75" s="15">
        <v>0</v>
      </c>
      <c r="G75" s="15">
        <v>0</v>
      </c>
      <c r="H75" s="16"/>
      <c r="I75" s="15">
        <v>0</v>
      </c>
      <c r="J75" s="15">
        <v>0</v>
      </c>
    </row>
    <row r="76" spans="1:10" x14ac:dyDescent="0.35">
      <c r="A76" s="19" t="s">
        <v>51</v>
      </c>
      <c r="B76" s="15" vm="544">
        <v>12619.295</v>
      </c>
      <c r="C76" s="15" vm="544">
        <v>12619.295</v>
      </c>
      <c r="D76" s="15" vm="2698">
        <v>12607.546</v>
      </c>
      <c r="E76" s="16"/>
      <c r="F76" s="15">
        <v>0</v>
      </c>
      <c r="G76" s="15">
        <v>-11.748999999999796</v>
      </c>
      <c r="H76" s="16"/>
      <c r="I76" s="15">
        <v>0</v>
      </c>
      <c r="J76" s="15">
        <v>12607.546</v>
      </c>
    </row>
    <row r="77" spans="1:10" x14ac:dyDescent="0.35">
      <c r="A77" s="21" t="s">
        <v>52</v>
      </c>
      <c r="B77" s="15" vm="545">
        <v>9403.902</v>
      </c>
      <c r="C77" s="15" vm="545">
        <v>9403.902</v>
      </c>
      <c r="D77" s="15" vm="2699">
        <v>8764.4750000000004</v>
      </c>
      <c r="E77" s="16"/>
      <c r="F77" s="15">
        <v>0</v>
      </c>
      <c r="G77" s="15">
        <v>-639.42699999999968</v>
      </c>
      <c r="H77" s="16"/>
      <c r="I77" s="15">
        <v>0</v>
      </c>
      <c r="J77" s="15">
        <v>8764.4750000000004</v>
      </c>
    </row>
    <row r="78" spans="1:10" x14ac:dyDescent="0.35">
      <c r="A78" s="21" t="s">
        <v>53</v>
      </c>
      <c r="B78" s="15">
        <v>0</v>
      </c>
      <c r="C78" s="15">
        <v>0</v>
      </c>
      <c r="D78" s="15">
        <v>0</v>
      </c>
      <c r="E78" s="16"/>
      <c r="F78" s="15">
        <v>0</v>
      </c>
      <c r="G78" s="15">
        <v>0</v>
      </c>
      <c r="H78" s="16"/>
      <c r="I78" s="15">
        <v>0</v>
      </c>
      <c r="J78" s="15">
        <v>0</v>
      </c>
    </row>
    <row r="79" spans="1:10" x14ac:dyDescent="0.35">
      <c r="A79" s="21" t="s">
        <v>54</v>
      </c>
      <c r="B79" s="15" vm="546">
        <v>3215.393</v>
      </c>
      <c r="C79" s="15" vm="546">
        <v>3215.393</v>
      </c>
      <c r="D79" s="15" vm="2700">
        <v>3843.0709999999999</v>
      </c>
      <c r="E79" s="16"/>
      <c r="F79" s="15">
        <v>0</v>
      </c>
      <c r="G79" s="15">
        <v>627.67799999999988</v>
      </c>
      <c r="H79" s="16"/>
      <c r="I79" s="15">
        <v>0</v>
      </c>
      <c r="J79" s="15">
        <v>3843.0709999999999</v>
      </c>
    </row>
    <row r="80" spans="1:10" x14ac:dyDescent="0.35">
      <c r="A80" s="18" t="s">
        <v>27</v>
      </c>
      <c r="B80" s="15" vm="547">
        <v>3061.3809999999999</v>
      </c>
      <c r="C80" s="15" vm="547">
        <v>3061.3809999999999</v>
      </c>
      <c r="D80" s="15" vm="2701">
        <v>3330.1329999999998</v>
      </c>
      <c r="E80" s="16"/>
      <c r="F80" s="15">
        <v>0</v>
      </c>
      <c r="G80" s="15">
        <v>268.75199999999995</v>
      </c>
      <c r="H80" s="16"/>
      <c r="I80" s="15">
        <v>0</v>
      </c>
      <c r="J80" s="15">
        <v>3330.1329999999998</v>
      </c>
    </row>
    <row r="81" spans="1:10" x14ac:dyDescent="0.35">
      <c r="A81" s="19" t="s">
        <v>16</v>
      </c>
      <c r="B81" s="15">
        <v>0</v>
      </c>
      <c r="C81" s="15">
        <v>0</v>
      </c>
      <c r="D81" s="15">
        <v>0</v>
      </c>
      <c r="E81" s="16"/>
      <c r="F81" s="15">
        <v>0</v>
      </c>
      <c r="G81" s="15">
        <v>0</v>
      </c>
      <c r="H81" s="16"/>
      <c r="I81" s="15">
        <v>0</v>
      </c>
      <c r="J81" s="15">
        <v>0</v>
      </c>
    </row>
    <row r="82" spans="1:10" x14ac:dyDescent="0.35">
      <c r="A82" s="19" t="s">
        <v>42</v>
      </c>
      <c r="B82" s="15">
        <v>0</v>
      </c>
      <c r="C82" s="15">
        <v>0</v>
      </c>
      <c r="D82" s="15">
        <v>0</v>
      </c>
      <c r="E82" s="16"/>
      <c r="F82" s="15">
        <v>0</v>
      </c>
      <c r="G82" s="15">
        <v>0</v>
      </c>
      <c r="H82" s="16"/>
      <c r="I82" s="15">
        <v>0</v>
      </c>
      <c r="J82" s="15">
        <v>0</v>
      </c>
    </row>
    <row r="83" spans="1:10" x14ac:dyDescent="0.35">
      <c r="A83" s="19" t="s">
        <v>29</v>
      </c>
      <c r="B83" s="15">
        <v>0</v>
      </c>
      <c r="C83" s="15">
        <v>0</v>
      </c>
      <c r="D83" s="15">
        <v>0</v>
      </c>
      <c r="E83" s="16"/>
      <c r="F83" s="15">
        <v>0</v>
      </c>
      <c r="G83" s="15">
        <v>0</v>
      </c>
      <c r="H83" s="16"/>
      <c r="I83" s="15">
        <v>0</v>
      </c>
      <c r="J83" s="15">
        <v>0</v>
      </c>
    </row>
    <row r="84" spans="1:10" x14ac:dyDescent="0.35">
      <c r="A84" s="19" t="s">
        <v>30</v>
      </c>
      <c r="B84" s="15">
        <v>0</v>
      </c>
      <c r="C84" s="15">
        <v>0</v>
      </c>
      <c r="D84" s="15">
        <v>0</v>
      </c>
      <c r="E84" s="16"/>
      <c r="F84" s="15">
        <v>0</v>
      </c>
      <c r="G84" s="15">
        <v>0</v>
      </c>
      <c r="H84" s="16"/>
      <c r="I84" s="15">
        <v>0</v>
      </c>
      <c r="J84" s="15">
        <v>0</v>
      </c>
    </row>
    <row r="85" spans="1:10" x14ac:dyDescent="0.35">
      <c r="A85" s="19" t="s">
        <v>31</v>
      </c>
      <c r="B85" s="15">
        <v>0</v>
      </c>
      <c r="C85" s="15">
        <v>0</v>
      </c>
      <c r="D85" s="15">
        <v>0</v>
      </c>
      <c r="E85" s="16"/>
      <c r="F85" s="15">
        <v>0</v>
      </c>
      <c r="G85" s="15">
        <v>0</v>
      </c>
      <c r="H85" s="16"/>
      <c r="I85" s="15">
        <v>0</v>
      </c>
      <c r="J85" s="15">
        <v>0</v>
      </c>
    </row>
    <row r="86" spans="1:10" x14ac:dyDescent="0.35">
      <c r="A86" s="19" t="s">
        <v>32</v>
      </c>
      <c r="B86" s="15">
        <v>0</v>
      </c>
      <c r="C86" s="15">
        <v>0</v>
      </c>
      <c r="D86" s="15">
        <v>0</v>
      </c>
      <c r="E86" s="16"/>
      <c r="F86" s="15">
        <v>0</v>
      </c>
      <c r="G86" s="15">
        <v>0</v>
      </c>
      <c r="H86" s="16"/>
      <c r="I86" s="15">
        <v>0</v>
      </c>
      <c r="J86" s="15">
        <v>0</v>
      </c>
    </row>
    <row r="87" spans="1:10" x14ac:dyDescent="0.35">
      <c r="A87" s="19" t="s">
        <v>33</v>
      </c>
      <c r="B87" s="15">
        <v>0</v>
      </c>
      <c r="C87" s="15">
        <v>0</v>
      </c>
      <c r="D87" s="15">
        <v>0</v>
      </c>
      <c r="E87" s="16"/>
      <c r="F87" s="15">
        <v>0</v>
      </c>
      <c r="G87" s="15">
        <v>0</v>
      </c>
      <c r="H87" s="16"/>
      <c r="I87" s="15">
        <v>0</v>
      </c>
      <c r="J87" s="15">
        <v>0</v>
      </c>
    </row>
    <row r="88" spans="1:10" x14ac:dyDescent="0.35">
      <c r="A88" s="19" t="s">
        <v>34</v>
      </c>
      <c r="B88" s="15" vm="548">
        <v>3061.3809999999999</v>
      </c>
      <c r="C88" s="15" vm="548">
        <v>3061.3809999999999</v>
      </c>
      <c r="D88" s="15" vm="2702">
        <v>3330.1329999999998</v>
      </c>
      <c r="E88" s="16"/>
      <c r="F88" s="15">
        <v>0</v>
      </c>
      <c r="G88" s="15">
        <v>268.75199999999995</v>
      </c>
      <c r="H88" s="16"/>
      <c r="I88" s="15">
        <v>0</v>
      </c>
      <c r="J88" s="15">
        <v>3330.1329999999998</v>
      </c>
    </row>
    <row r="89" spans="1:10" x14ac:dyDescent="0.35">
      <c r="A89" s="19" t="s">
        <v>35</v>
      </c>
      <c r="B89" s="15">
        <v>0</v>
      </c>
      <c r="C89" s="15">
        <v>0</v>
      </c>
      <c r="D89" s="15">
        <v>0</v>
      </c>
      <c r="E89" s="16"/>
      <c r="F89" s="15">
        <v>0</v>
      </c>
      <c r="G89" s="15">
        <v>0</v>
      </c>
      <c r="H89" s="16"/>
      <c r="I89" s="15">
        <v>0</v>
      </c>
      <c r="J89" s="15">
        <v>0</v>
      </c>
    </row>
    <row r="90" spans="1:10" x14ac:dyDescent="0.35">
      <c r="A90" s="19" t="s">
        <v>55</v>
      </c>
      <c r="B90" s="15">
        <v>0</v>
      </c>
      <c r="C90" s="15">
        <v>0</v>
      </c>
      <c r="D90" s="15">
        <v>0</v>
      </c>
      <c r="E90" s="16"/>
      <c r="F90" s="15">
        <v>0</v>
      </c>
      <c r="G90" s="15">
        <v>0</v>
      </c>
      <c r="H90" s="16"/>
      <c r="I90" s="15">
        <v>0</v>
      </c>
      <c r="J90" s="15">
        <v>0</v>
      </c>
    </row>
    <row r="91" spans="1:10" x14ac:dyDescent="0.35">
      <c r="A91" s="18" t="s">
        <v>36</v>
      </c>
      <c r="B91" s="15">
        <v>0</v>
      </c>
      <c r="C91" s="15">
        <v>0</v>
      </c>
      <c r="D91" s="15">
        <v>0</v>
      </c>
      <c r="E91" s="16"/>
      <c r="F91" s="15">
        <v>0</v>
      </c>
      <c r="G91" s="15">
        <v>0</v>
      </c>
      <c r="H91" s="16"/>
      <c r="I91" s="15">
        <v>0</v>
      </c>
      <c r="J91" s="15">
        <v>0</v>
      </c>
    </row>
    <row r="92" spans="1:10" x14ac:dyDescent="0.35">
      <c r="A92" s="19" t="s">
        <v>37</v>
      </c>
      <c r="B92" s="15">
        <v>0</v>
      </c>
      <c r="C92" s="15">
        <v>0</v>
      </c>
      <c r="D92" s="15">
        <v>0</v>
      </c>
      <c r="E92" s="16"/>
      <c r="F92" s="15">
        <v>0</v>
      </c>
      <c r="G92" s="15">
        <v>0</v>
      </c>
      <c r="H92" s="16"/>
      <c r="I92" s="15">
        <v>0</v>
      </c>
      <c r="J92" s="15">
        <v>0</v>
      </c>
    </row>
    <row r="93" spans="1:10" x14ac:dyDescent="0.35">
      <c r="A93" s="19" t="s">
        <v>38</v>
      </c>
      <c r="B93" s="15">
        <v>0</v>
      </c>
      <c r="C93" s="15">
        <v>0</v>
      </c>
      <c r="D93" s="15">
        <v>0</v>
      </c>
      <c r="E93" s="16"/>
      <c r="F93" s="15">
        <v>0</v>
      </c>
      <c r="G93" s="15">
        <v>0</v>
      </c>
      <c r="H93" s="16"/>
      <c r="I93" s="15">
        <v>0</v>
      </c>
      <c r="J93" s="15">
        <v>0</v>
      </c>
    </row>
    <row r="94" spans="1:10" x14ac:dyDescent="0.35">
      <c r="A94" s="18" t="s">
        <v>56</v>
      </c>
      <c r="B94" s="15" vm="549">
        <v>767.36705900000004</v>
      </c>
      <c r="C94" s="15" vm="549">
        <v>767.36705900000004</v>
      </c>
      <c r="D94" s="15" vm="2703">
        <v>718.09183999999993</v>
      </c>
      <c r="E94" s="16"/>
      <c r="F94" s="15">
        <v>-12.320975999999973</v>
      </c>
      <c r="G94" s="15">
        <v>-49.275219000000106</v>
      </c>
      <c r="H94" s="16"/>
      <c r="I94" s="15">
        <v>-62.592448999999988</v>
      </c>
      <c r="J94" s="15">
        <v>348.04744399999993</v>
      </c>
    </row>
    <row r="95" spans="1:10" x14ac:dyDescent="0.35">
      <c r="A95" s="18" t="s">
        <v>39</v>
      </c>
      <c r="B95" s="15">
        <v>0</v>
      </c>
      <c r="C95" s="15">
        <v>0</v>
      </c>
      <c r="D95" s="15">
        <v>0</v>
      </c>
      <c r="E95" s="16"/>
      <c r="F95" s="15">
        <v>0</v>
      </c>
      <c r="G95" s="15">
        <v>0</v>
      </c>
      <c r="H95" s="16"/>
      <c r="I95" s="15">
        <v>0</v>
      </c>
      <c r="J95" s="15">
        <v>0</v>
      </c>
    </row>
    <row r="96" spans="1:10" x14ac:dyDescent="0.35">
      <c r="A96" s="20" t="s">
        <v>40</v>
      </c>
      <c r="B96" s="15">
        <v>0</v>
      </c>
      <c r="C96" s="15">
        <v>0</v>
      </c>
      <c r="D96" s="15">
        <v>0</v>
      </c>
      <c r="E96" s="16"/>
      <c r="F96" s="15">
        <v>0</v>
      </c>
      <c r="G96" s="15">
        <v>0</v>
      </c>
      <c r="H96" s="16"/>
      <c r="I96" s="15">
        <v>0</v>
      </c>
      <c r="J96" s="15">
        <v>0</v>
      </c>
    </row>
    <row r="97" spans="1:10" x14ac:dyDescent="0.35">
      <c r="A97" s="11" t="s">
        <v>57</v>
      </c>
      <c r="B97" s="29" vm="550">
        <v>1217.9311580000001</v>
      </c>
      <c r="C97" s="29" vm="550">
        <v>1217.9311580000001</v>
      </c>
      <c r="D97" s="29" vm="2704">
        <v>1280.2968429999999</v>
      </c>
      <c r="E97" s="30"/>
      <c r="F97" s="29">
        <v>0.49327599999969607</v>
      </c>
      <c r="G97" s="29">
        <v>62.365684999999758</v>
      </c>
      <c r="H97" s="30"/>
      <c r="I97" s="29">
        <v>-321.7368320000005</v>
      </c>
      <c r="J97" s="29">
        <v>-2482.7332470000001</v>
      </c>
    </row>
    <row r="98" spans="1:10" x14ac:dyDescent="0.35">
      <c r="A98" s="12" t="s">
        <v>58</v>
      </c>
      <c r="B98" s="29" vm="551">
        <v>1049.6859999999999</v>
      </c>
      <c r="C98" s="29" vm="551">
        <v>1049.6859999999999</v>
      </c>
      <c r="D98" s="29" vm="2705">
        <v>1049.7</v>
      </c>
      <c r="E98" s="30"/>
      <c r="F98" s="29">
        <v>3.9999999999054126E-3</v>
      </c>
      <c r="G98" s="29">
        <v>1.4000000000123691E-2</v>
      </c>
      <c r="H98" s="30"/>
      <c r="I98" s="29">
        <v>-357.87969200000043</v>
      </c>
      <c r="J98" s="29">
        <v>-2541.7752300000002</v>
      </c>
    </row>
    <row r="99" spans="1:10" x14ac:dyDescent="0.35">
      <c r="A99" s="17" t="s">
        <v>25</v>
      </c>
      <c r="B99" s="15" vm="552">
        <v>1049.6859999999999</v>
      </c>
      <c r="C99" s="15" vm="552">
        <v>1049.6859999999999</v>
      </c>
      <c r="D99" s="15" vm="2706">
        <v>1049.7</v>
      </c>
      <c r="E99" s="16"/>
      <c r="F99" s="15">
        <v>3.9999999999054126E-3</v>
      </c>
      <c r="G99" s="15">
        <v>1.4000000000123691E-2</v>
      </c>
      <c r="H99" s="16"/>
      <c r="I99" s="15">
        <v>506.76730799999996</v>
      </c>
      <c r="J99" s="15">
        <v>-2541.7752300000002</v>
      </c>
    </row>
    <row r="100" spans="1:10" x14ac:dyDescent="0.35">
      <c r="A100" s="18" t="s">
        <v>26</v>
      </c>
      <c r="B100" s="15" vm="553">
        <v>1049.6859999999999</v>
      </c>
      <c r="C100" s="15" vm="553">
        <v>1049.6859999999999</v>
      </c>
      <c r="D100" s="15" vm="2707">
        <v>1049.7</v>
      </c>
      <c r="E100" s="16"/>
      <c r="F100" s="15">
        <v>3.9999999999054126E-3</v>
      </c>
      <c r="G100" s="15">
        <v>1.4000000000123691E-2</v>
      </c>
      <c r="H100" s="16"/>
      <c r="I100" s="15">
        <v>506.76730799999996</v>
      </c>
      <c r="J100" s="15">
        <v>-2541.7752300000002</v>
      </c>
    </row>
    <row r="101" spans="1:10" x14ac:dyDescent="0.35">
      <c r="A101" s="18" t="s">
        <v>27</v>
      </c>
      <c r="B101" s="15">
        <v>0</v>
      </c>
      <c r="C101" s="15">
        <v>0</v>
      </c>
      <c r="D101" s="15">
        <v>0</v>
      </c>
      <c r="E101" s="16"/>
      <c r="F101" s="15">
        <v>0</v>
      </c>
      <c r="G101" s="15">
        <v>0</v>
      </c>
      <c r="H101" s="16"/>
      <c r="I101" s="15">
        <v>0</v>
      </c>
      <c r="J101" s="15">
        <v>0</v>
      </c>
    </row>
    <row r="102" spans="1:10" x14ac:dyDescent="0.35">
      <c r="A102" s="19" t="s">
        <v>16</v>
      </c>
      <c r="B102" s="15">
        <v>0</v>
      </c>
      <c r="C102" s="15">
        <v>0</v>
      </c>
      <c r="D102" s="15">
        <v>0</v>
      </c>
      <c r="E102" s="16"/>
      <c r="F102" s="15">
        <v>0</v>
      </c>
      <c r="G102" s="15">
        <v>0</v>
      </c>
      <c r="H102" s="16"/>
      <c r="I102" s="15">
        <v>0</v>
      </c>
      <c r="J102" s="15">
        <v>0</v>
      </c>
    </row>
    <row r="103" spans="1:10" x14ac:dyDescent="0.35">
      <c r="A103" s="19" t="s">
        <v>31</v>
      </c>
      <c r="B103" s="15">
        <v>0</v>
      </c>
      <c r="C103" s="15">
        <v>0</v>
      </c>
      <c r="D103" s="15">
        <v>0</v>
      </c>
      <c r="E103" s="16"/>
      <c r="F103" s="15">
        <v>0</v>
      </c>
      <c r="G103" s="15">
        <v>0</v>
      </c>
      <c r="H103" s="16"/>
      <c r="I103" s="15">
        <v>0</v>
      </c>
      <c r="J103" s="15">
        <v>0</v>
      </c>
    </row>
    <row r="104" spans="1:10" x14ac:dyDescent="0.35">
      <c r="A104" s="19" t="s">
        <v>33</v>
      </c>
      <c r="B104" s="15">
        <v>0</v>
      </c>
      <c r="C104" s="15">
        <v>0</v>
      </c>
      <c r="D104" s="15">
        <v>0</v>
      </c>
      <c r="E104" s="16"/>
      <c r="F104" s="15">
        <v>0</v>
      </c>
      <c r="G104" s="15">
        <v>0</v>
      </c>
      <c r="H104" s="16"/>
      <c r="I104" s="15">
        <v>0</v>
      </c>
      <c r="J104" s="15">
        <v>0</v>
      </c>
    </row>
    <row r="105" spans="1:10" x14ac:dyDescent="0.35">
      <c r="A105" s="19" t="s">
        <v>34</v>
      </c>
      <c r="B105" s="15">
        <v>0</v>
      </c>
      <c r="C105" s="15">
        <v>0</v>
      </c>
      <c r="D105" s="15">
        <v>0</v>
      </c>
      <c r="E105" s="16"/>
      <c r="F105" s="15">
        <v>0</v>
      </c>
      <c r="G105" s="15">
        <v>0</v>
      </c>
      <c r="H105" s="16"/>
      <c r="I105" s="15">
        <v>0</v>
      </c>
      <c r="J105" s="15">
        <v>0</v>
      </c>
    </row>
    <row r="106" spans="1:10" x14ac:dyDescent="0.35">
      <c r="A106" s="19" t="s">
        <v>35</v>
      </c>
      <c r="B106" s="15">
        <v>0</v>
      </c>
      <c r="C106" s="15">
        <v>0</v>
      </c>
      <c r="D106" s="15">
        <v>0</v>
      </c>
      <c r="E106" s="16"/>
      <c r="F106" s="15">
        <v>0</v>
      </c>
      <c r="G106" s="15">
        <v>0</v>
      </c>
      <c r="H106" s="16"/>
      <c r="I106" s="15">
        <v>0</v>
      </c>
      <c r="J106" s="15">
        <v>0</v>
      </c>
    </row>
    <row r="107" spans="1:10" x14ac:dyDescent="0.35">
      <c r="A107" s="18" t="s">
        <v>39</v>
      </c>
      <c r="B107" s="15">
        <v>0</v>
      </c>
      <c r="C107" s="15">
        <v>0</v>
      </c>
      <c r="D107" s="15">
        <v>0</v>
      </c>
      <c r="E107" s="16"/>
      <c r="F107" s="15">
        <v>0</v>
      </c>
      <c r="G107" s="15">
        <v>0</v>
      </c>
      <c r="H107" s="16"/>
      <c r="I107" s="15">
        <v>0</v>
      </c>
      <c r="J107" s="15">
        <v>0</v>
      </c>
    </row>
    <row r="108" spans="1:10" x14ac:dyDescent="0.35">
      <c r="A108" s="20" t="s">
        <v>40</v>
      </c>
      <c r="B108" s="15">
        <v>0</v>
      </c>
      <c r="C108" s="15">
        <v>0</v>
      </c>
      <c r="D108" s="15">
        <v>0</v>
      </c>
      <c r="E108" s="16"/>
      <c r="F108" s="15">
        <v>0</v>
      </c>
      <c r="G108" s="15">
        <v>0</v>
      </c>
      <c r="H108" s="16"/>
      <c r="I108" s="15">
        <v>-864.64700000000005</v>
      </c>
      <c r="J108" s="15">
        <v>0</v>
      </c>
    </row>
    <row r="109" spans="1:10" x14ac:dyDescent="0.35">
      <c r="A109" s="12" t="s">
        <v>59</v>
      </c>
      <c r="B109" s="29" vm="554">
        <v>168.245158</v>
      </c>
      <c r="C109" s="29" vm="554">
        <v>168.245158</v>
      </c>
      <c r="D109" s="29" vm="2708">
        <v>230.59684300000001</v>
      </c>
      <c r="E109" s="30"/>
      <c r="F109" s="29">
        <v>0.48927599999998961</v>
      </c>
      <c r="G109" s="29">
        <v>62.351685000000003</v>
      </c>
      <c r="H109" s="30"/>
      <c r="I109" s="29">
        <v>36.142859999999985</v>
      </c>
      <c r="J109" s="29">
        <v>59.041983000000016</v>
      </c>
    </row>
    <row r="110" spans="1:10" x14ac:dyDescent="0.35">
      <c r="A110" s="20" t="s">
        <v>25</v>
      </c>
      <c r="B110" s="15" vm="555">
        <v>69.381157999999999</v>
      </c>
      <c r="C110" s="15" vm="555">
        <v>69.381157999999999</v>
      </c>
      <c r="D110" s="15" vm="2709">
        <v>131.732843</v>
      </c>
      <c r="E110" s="16"/>
      <c r="F110" s="15">
        <v>0.48427599999999416</v>
      </c>
      <c r="G110" s="15">
        <v>62.351685000000003</v>
      </c>
      <c r="H110" s="16"/>
      <c r="I110" s="15">
        <v>63.755859999999998</v>
      </c>
      <c r="J110" s="15">
        <v>67.976983000000004</v>
      </c>
    </row>
    <row r="111" spans="1:10" x14ac:dyDescent="0.35">
      <c r="A111" s="19" t="s">
        <v>29</v>
      </c>
      <c r="B111" s="15" vm="556">
        <v>69.255157999999994</v>
      </c>
      <c r="C111" s="15" vm="556">
        <v>69.255157999999994</v>
      </c>
      <c r="D111" s="15" vm="2710">
        <v>69.791843</v>
      </c>
      <c r="E111" s="16"/>
      <c r="F111" s="15">
        <v>0.48427599999999416</v>
      </c>
      <c r="G111" s="15">
        <v>0.53668500000000563</v>
      </c>
      <c r="H111" s="16"/>
      <c r="I111" s="15">
        <v>63.755859999999998</v>
      </c>
      <c r="J111" s="15">
        <v>6.0359830000000017</v>
      </c>
    </row>
    <row r="112" spans="1:10" x14ac:dyDescent="0.35">
      <c r="A112" s="19" t="s">
        <v>30</v>
      </c>
      <c r="B112" s="15" vm="557">
        <v>0.126</v>
      </c>
      <c r="C112" s="15" vm="557">
        <v>0.126</v>
      </c>
      <c r="D112" s="15" vm="2711">
        <v>61.941000000000003</v>
      </c>
      <c r="E112" s="16"/>
      <c r="F112" s="15">
        <v>0</v>
      </c>
      <c r="G112" s="15">
        <v>61.815000000000005</v>
      </c>
      <c r="H112" s="16"/>
      <c r="I112" s="15">
        <v>0</v>
      </c>
      <c r="J112" s="15">
        <v>61.941000000000003</v>
      </c>
    </row>
    <row r="113" spans="1:10" x14ac:dyDescent="0.35">
      <c r="A113" s="20" t="s">
        <v>40</v>
      </c>
      <c r="B113" s="15" vm="558">
        <v>98.864000000000004</v>
      </c>
      <c r="C113" s="15" vm="558">
        <v>98.864000000000004</v>
      </c>
      <c r="D113" s="15" vm="2712">
        <v>98.864000000000004</v>
      </c>
      <c r="E113" s="16"/>
      <c r="F113" s="15">
        <v>5.0000000000096634E-3</v>
      </c>
      <c r="G113" s="15">
        <v>0</v>
      </c>
      <c r="H113" s="16"/>
      <c r="I113" s="15">
        <v>-27.613</v>
      </c>
      <c r="J113" s="15">
        <v>-8.9350000000000023</v>
      </c>
    </row>
    <row r="114" spans="1:10" x14ac:dyDescent="0.35">
      <c r="A114" s="19" t="s">
        <v>29</v>
      </c>
      <c r="B114" s="15">
        <v>0</v>
      </c>
      <c r="C114" s="15">
        <v>0</v>
      </c>
      <c r="D114" s="15">
        <v>0</v>
      </c>
      <c r="E114" s="16"/>
      <c r="F114" s="15">
        <v>0</v>
      </c>
      <c r="G114" s="15">
        <v>0</v>
      </c>
      <c r="H114" s="16"/>
      <c r="I114" s="15">
        <v>0</v>
      </c>
      <c r="J114" s="15">
        <v>0</v>
      </c>
    </row>
    <row r="115" spans="1:10" x14ac:dyDescent="0.35">
      <c r="A115" s="19" t="s">
        <v>30</v>
      </c>
      <c r="B115" s="15" vm="559">
        <v>98.864000000000004</v>
      </c>
      <c r="C115" s="15" vm="559">
        <v>98.864000000000004</v>
      </c>
      <c r="D115" s="15" vm="2713">
        <v>98.864000000000004</v>
      </c>
      <c r="E115" s="16"/>
      <c r="F115" s="15">
        <v>5.0000000000096634E-3</v>
      </c>
      <c r="G115" s="15">
        <v>0</v>
      </c>
      <c r="H115" s="16"/>
      <c r="I115" s="15">
        <v>-27.613</v>
      </c>
      <c r="J115" s="15">
        <v>-8.9350000000000023</v>
      </c>
    </row>
    <row r="116" spans="1:10" x14ac:dyDescent="0.35">
      <c r="A116" s="11" t="s">
        <v>60</v>
      </c>
      <c r="B116" s="29" vm="560">
        <v>0</v>
      </c>
      <c r="C116" s="29" vm="560">
        <v>0</v>
      </c>
      <c r="D116" s="29" vm="2714">
        <v>0</v>
      </c>
      <c r="E116" s="30"/>
      <c r="F116" s="29">
        <v>0</v>
      </c>
      <c r="G116" s="29">
        <v>0</v>
      </c>
      <c r="H116" s="30"/>
      <c r="I116" s="29">
        <v>0</v>
      </c>
      <c r="J116" s="29">
        <v>0</v>
      </c>
    </row>
    <row r="117" spans="1:10" x14ac:dyDescent="0.35">
      <c r="A117" s="12" t="s">
        <v>61</v>
      </c>
      <c r="B117" s="29" vm="561">
        <v>0</v>
      </c>
      <c r="C117" s="29" vm="561">
        <v>0</v>
      </c>
      <c r="D117" s="29" vm="2715">
        <v>0</v>
      </c>
      <c r="E117" s="30"/>
      <c r="F117" s="29">
        <v>0</v>
      </c>
      <c r="G117" s="29">
        <v>0</v>
      </c>
      <c r="H117" s="30"/>
      <c r="I117" s="29">
        <v>0</v>
      </c>
      <c r="J117" s="29">
        <v>0</v>
      </c>
    </row>
    <row r="118" spans="1:10" x14ac:dyDescent="0.35">
      <c r="A118" s="20" t="s">
        <v>25</v>
      </c>
      <c r="B118" s="15" vm="562">
        <v>0</v>
      </c>
      <c r="C118" s="15" vm="562">
        <v>0</v>
      </c>
      <c r="D118" s="15" vm="2716">
        <v>0</v>
      </c>
      <c r="E118" s="16"/>
      <c r="F118" s="15">
        <v>0</v>
      </c>
      <c r="G118" s="15">
        <v>0</v>
      </c>
      <c r="H118" s="16"/>
      <c r="I118" s="15">
        <v>0</v>
      </c>
      <c r="J118" s="15">
        <v>0</v>
      </c>
    </row>
    <row r="119" spans="1:10" x14ac:dyDescent="0.35">
      <c r="A119" s="18" t="s">
        <v>26</v>
      </c>
      <c r="B119" s="15">
        <v>0</v>
      </c>
      <c r="C119" s="15">
        <v>0</v>
      </c>
      <c r="D119" s="15">
        <v>0</v>
      </c>
      <c r="E119" s="16"/>
      <c r="F119" s="15">
        <v>0</v>
      </c>
      <c r="G119" s="15">
        <v>0</v>
      </c>
      <c r="H119" s="16"/>
      <c r="I119" s="15">
        <v>0</v>
      </c>
      <c r="J119" s="15">
        <v>0</v>
      </c>
    </row>
    <row r="120" spans="1:10" x14ac:dyDescent="0.35">
      <c r="A120" s="18" t="s">
        <v>27</v>
      </c>
      <c r="B120" s="15" vm="563">
        <v>0</v>
      </c>
      <c r="C120" s="15" vm="563">
        <v>0</v>
      </c>
      <c r="D120" s="15" vm="2717">
        <v>0</v>
      </c>
      <c r="E120" s="16"/>
      <c r="F120" s="15">
        <v>0</v>
      </c>
      <c r="G120" s="15">
        <v>0</v>
      </c>
      <c r="H120" s="16"/>
      <c r="I120" s="15">
        <v>0</v>
      </c>
      <c r="J120" s="15">
        <v>0</v>
      </c>
    </row>
    <row r="121" spans="1:10" x14ac:dyDescent="0.35">
      <c r="A121" s="19" t="s">
        <v>16</v>
      </c>
      <c r="B121" s="15" vm="564">
        <v>0</v>
      </c>
      <c r="C121" s="15" vm="564">
        <v>0</v>
      </c>
      <c r="D121" s="15" vm="2718">
        <v>0</v>
      </c>
      <c r="E121" s="16"/>
      <c r="F121" s="15">
        <v>0</v>
      </c>
      <c r="G121" s="15">
        <v>0</v>
      </c>
      <c r="H121" s="16"/>
      <c r="I121" s="15">
        <v>0</v>
      </c>
      <c r="J121" s="15">
        <v>0</v>
      </c>
    </row>
    <row r="122" spans="1:10" x14ac:dyDescent="0.35">
      <c r="A122" s="19" t="s">
        <v>42</v>
      </c>
      <c r="B122" s="15">
        <v>0</v>
      </c>
      <c r="C122" s="15">
        <v>0</v>
      </c>
      <c r="D122" s="15">
        <v>0</v>
      </c>
      <c r="E122" s="16"/>
      <c r="F122" s="15">
        <v>0</v>
      </c>
      <c r="G122" s="15">
        <v>0</v>
      </c>
      <c r="H122" s="16"/>
      <c r="I122" s="15">
        <v>0</v>
      </c>
      <c r="J122" s="15">
        <v>0</v>
      </c>
    </row>
    <row r="123" spans="1:10" x14ac:dyDescent="0.35">
      <c r="A123" s="19" t="s">
        <v>29</v>
      </c>
      <c r="B123" s="15">
        <v>0</v>
      </c>
      <c r="C123" s="15">
        <v>0</v>
      </c>
      <c r="D123" s="15">
        <v>0</v>
      </c>
      <c r="E123" s="16"/>
      <c r="F123" s="15">
        <v>0</v>
      </c>
      <c r="G123" s="15">
        <v>0</v>
      </c>
      <c r="H123" s="16"/>
      <c r="I123" s="15">
        <v>0</v>
      </c>
      <c r="J123" s="15">
        <v>0</v>
      </c>
    </row>
    <row r="124" spans="1:10" x14ac:dyDescent="0.35">
      <c r="A124" s="19" t="s">
        <v>30</v>
      </c>
      <c r="B124" s="15">
        <v>0</v>
      </c>
      <c r="C124" s="15">
        <v>0</v>
      </c>
      <c r="D124" s="15">
        <v>0</v>
      </c>
      <c r="E124" s="16"/>
      <c r="F124" s="15">
        <v>0</v>
      </c>
      <c r="G124" s="15">
        <v>0</v>
      </c>
      <c r="H124" s="16"/>
      <c r="I124" s="15">
        <v>0</v>
      </c>
      <c r="J124" s="15">
        <v>0</v>
      </c>
    </row>
    <row r="125" spans="1:10" x14ac:dyDescent="0.35">
      <c r="A125" s="19" t="s">
        <v>31</v>
      </c>
      <c r="B125" s="15">
        <v>0</v>
      </c>
      <c r="C125" s="15">
        <v>0</v>
      </c>
      <c r="D125" s="15">
        <v>0</v>
      </c>
      <c r="E125" s="16"/>
      <c r="F125" s="15">
        <v>0</v>
      </c>
      <c r="G125" s="15">
        <v>0</v>
      </c>
      <c r="H125" s="16"/>
      <c r="I125" s="15">
        <v>0</v>
      </c>
      <c r="J125" s="15">
        <v>0</v>
      </c>
    </row>
    <row r="126" spans="1:10" x14ac:dyDescent="0.35">
      <c r="A126" s="19" t="s">
        <v>32</v>
      </c>
      <c r="B126" s="15">
        <v>0</v>
      </c>
      <c r="C126" s="15">
        <v>0</v>
      </c>
      <c r="D126" s="15">
        <v>0</v>
      </c>
      <c r="E126" s="16"/>
      <c r="F126" s="15">
        <v>0</v>
      </c>
      <c r="G126" s="15">
        <v>0</v>
      </c>
      <c r="H126" s="16"/>
      <c r="I126" s="15">
        <v>0</v>
      </c>
      <c r="J126" s="15">
        <v>0</v>
      </c>
    </row>
    <row r="127" spans="1:10" x14ac:dyDescent="0.35">
      <c r="A127" s="19" t="s">
        <v>33</v>
      </c>
      <c r="B127" s="15">
        <v>0</v>
      </c>
      <c r="C127" s="15">
        <v>0</v>
      </c>
      <c r="D127" s="15">
        <v>0</v>
      </c>
      <c r="E127" s="16"/>
      <c r="F127" s="15">
        <v>0</v>
      </c>
      <c r="G127" s="15">
        <v>0</v>
      </c>
      <c r="H127" s="16"/>
      <c r="I127" s="15">
        <v>0</v>
      </c>
      <c r="J127" s="15">
        <v>0</v>
      </c>
    </row>
    <row r="128" spans="1:10" x14ac:dyDescent="0.35">
      <c r="A128" s="19" t="s">
        <v>34</v>
      </c>
      <c r="B128" s="15">
        <v>0</v>
      </c>
      <c r="C128" s="15">
        <v>0</v>
      </c>
      <c r="D128" s="15">
        <v>0</v>
      </c>
      <c r="E128" s="16"/>
      <c r="F128" s="15">
        <v>0</v>
      </c>
      <c r="G128" s="15">
        <v>0</v>
      </c>
      <c r="H128" s="16"/>
      <c r="I128" s="15">
        <v>0</v>
      </c>
      <c r="J128" s="15">
        <v>0</v>
      </c>
    </row>
    <row r="129" spans="1:10" x14ac:dyDescent="0.35">
      <c r="A129" s="19" t="s">
        <v>35</v>
      </c>
      <c r="B129" s="15">
        <v>0</v>
      </c>
      <c r="C129" s="15">
        <v>0</v>
      </c>
      <c r="D129" s="15">
        <v>0</v>
      </c>
      <c r="E129" s="16"/>
      <c r="F129" s="15">
        <v>0</v>
      </c>
      <c r="G129" s="15">
        <v>0</v>
      </c>
      <c r="H129" s="16"/>
      <c r="I129" s="15">
        <v>0</v>
      </c>
      <c r="J129" s="15">
        <v>0</v>
      </c>
    </row>
    <row r="130" spans="1:10" x14ac:dyDescent="0.35">
      <c r="A130" s="19" t="s">
        <v>55</v>
      </c>
      <c r="B130" s="15">
        <v>0</v>
      </c>
      <c r="C130" s="15">
        <v>0</v>
      </c>
      <c r="D130" s="15">
        <v>0</v>
      </c>
      <c r="E130" s="16"/>
      <c r="F130" s="15">
        <v>0</v>
      </c>
      <c r="G130" s="15">
        <v>0</v>
      </c>
      <c r="H130" s="16"/>
      <c r="I130" s="15">
        <v>0</v>
      </c>
      <c r="J130" s="15">
        <v>0</v>
      </c>
    </row>
    <row r="131" spans="1:10" x14ac:dyDescent="0.35">
      <c r="A131" s="18" t="s">
        <v>36</v>
      </c>
      <c r="B131" s="15">
        <v>0</v>
      </c>
      <c r="C131" s="15">
        <v>0</v>
      </c>
      <c r="D131" s="15">
        <v>0</v>
      </c>
      <c r="E131" s="16"/>
      <c r="F131" s="15">
        <v>0</v>
      </c>
      <c r="G131" s="15">
        <v>0</v>
      </c>
      <c r="H131" s="16"/>
      <c r="I131" s="15">
        <v>0</v>
      </c>
      <c r="J131" s="15">
        <v>0</v>
      </c>
    </row>
    <row r="132" spans="1:10" x14ac:dyDescent="0.35">
      <c r="A132" s="19" t="s">
        <v>37</v>
      </c>
      <c r="B132" s="15">
        <v>0</v>
      </c>
      <c r="C132" s="15">
        <v>0</v>
      </c>
      <c r="D132" s="15">
        <v>0</v>
      </c>
      <c r="E132" s="16"/>
      <c r="F132" s="15">
        <v>0</v>
      </c>
      <c r="G132" s="15">
        <v>0</v>
      </c>
      <c r="H132" s="16"/>
      <c r="I132" s="15">
        <v>0</v>
      </c>
      <c r="J132" s="15">
        <v>0</v>
      </c>
    </row>
    <row r="133" spans="1:10" x14ac:dyDescent="0.35">
      <c r="A133" s="19" t="s">
        <v>38</v>
      </c>
      <c r="B133" s="15">
        <v>0</v>
      </c>
      <c r="C133" s="15">
        <v>0</v>
      </c>
      <c r="D133" s="15">
        <v>0</v>
      </c>
      <c r="E133" s="16"/>
      <c r="F133" s="15">
        <v>0</v>
      </c>
      <c r="G133" s="15">
        <v>0</v>
      </c>
      <c r="H133" s="16"/>
      <c r="I133" s="15">
        <v>0</v>
      </c>
      <c r="J133" s="15">
        <v>0</v>
      </c>
    </row>
    <row r="134" spans="1:10" x14ac:dyDescent="0.35">
      <c r="A134" s="18" t="s">
        <v>56</v>
      </c>
      <c r="B134" s="15">
        <v>0</v>
      </c>
      <c r="C134" s="15">
        <v>0</v>
      </c>
      <c r="D134" s="15">
        <v>0</v>
      </c>
      <c r="E134" s="16"/>
      <c r="F134" s="15">
        <v>0</v>
      </c>
      <c r="G134" s="15">
        <v>0</v>
      </c>
      <c r="H134" s="16"/>
      <c r="I134" s="15">
        <v>0</v>
      </c>
      <c r="J134" s="15">
        <v>0</v>
      </c>
    </row>
    <row r="135" spans="1:10" x14ac:dyDescent="0.35">
      <c r="A135" s="18" t="s">
        <v>39</v>
      </c>
      <c r="B135" s="15">
        <v>0</v>
      </c>
      <c r="C135" s="15">
        <v>0</v>
      </c>
      <c r="D135" s="15">
        <v>0</v>
      </c>
      <c r="E135" s="16"/>
      <c r="F135" s="15">
        <v>0</v>
      </c>
      <c r="G135" s="15">
        <v>0</v>
      </c>
      <c r="H135" s="16"/>
      <c r="I135" s="15">
        <v>0</v>
      </c>
      <c r="J135" s="15">
        <v>0</v>
      </c>
    </row>
    <row r="136" spans="1:10" x14ac:dyDescent="0.35">
      <c r="A136" s="20" t="s">
        <v>40</v>
      </c>
      <c r="B136" s="15" vm="565">
        <v>0</v>
      </c>
      <c r="C136" s="15" vm="565">
        <v>0</v>
      </c>
      <c r="D136" s="15" vm="2719">
        <v>0</v>
      </c>
      <c r="E136" s="16"/>
      <c r="F136" s="15">
        <v>0</v>
      </c>
      <c r="G136" s="15">
        <v>0</v>
      </c>
      <c r="H136" s="16"/>
      <c r="I136" s="15">
        <v>0</v>
      </c>
      <c r="J136" s="15">
        <v>0</v>
      </c>
    </row>
    <row r="137" spans="1:10" x14ac:dyDescent="0.35">
      <c r="A137" s="12" t="s">
        <v>62</v>
      </c>
      <c r="B137" s="29" vm="566">
        <v>0</v>
      </c>
      <c r="C137" s="29" vm="566">
        <v>0</v>
      </c>
      <c r="D137" s="29" vm="2720">
        <v>0</v>
      </c>
      <c r="E137" s="30"/>
      <c r="F137" s="29">
        <v>0</v>
      </c>
      <c r="G137" s="29">
        <v>0</v>
      </c>
      <c r="H137" s="30"/>
      <c r="I137" s="29">
        <v>0</v>
      </c>
      <c r="J137" s="29">
        <v>0</v>
      </c>
    </row>
    <row r="138" spans="1:10" x14ac:dyDescent="0.35">
      <c r="A138" s="20" t="s">
        <v>25</v>
      </c>
      <c r="B138" s="15" vm="567">
        <v>0</v>
      </c>
      <c r="C138" s="15" vm="567">
        <v>0</v>
      </c>
      <c r="D138" s="15" vm="2721">
        <v>0</v>
      </c>
      <c r="E138" s="16"/>
      <c r="F138" s="15">
        <v>0</v>
      </c>
      <c r="G138" s="15">
        <v>0</v>
      </c>
      <c r="H138" s="16"/>
      <c r="I138" s="15">
        <v>0</v>
      </c>
      <c r="J138" s="15">
        <v>0</v>
      </c>
    </row>
    <row r="139" spans="1:10" x14ac:dyDescent="0.35">
      <c r="A139" s="18" t="s">
        <v>26</v>
      </c>
      <c r="B139" s="15">
        <v>0</v>
      </c>
      <c r="C139" s="15">
        <v>0</v>
      </c>
      <c r="D139" s="15">
        <v>0</v>
      </c>
      <c r="E139" s="16"/>
      <c r="F139" s="15">
        <v>0</v>
      </c>
      <c r="G139" s="15">
        <v>0</v>
      </c>
      <c r="H139" s="16"/>
      <c r="I139" s="15">
        <v>0</v>
      </c>
      <c r="J139" s="15">
        <v>0</v>
      </c>
    </row>
    <row r="140" spans="1:10" x14ac:dyDescent="0.35">
      <c r="A140" s="18" t="s">
        <v>27</v>
      </c>
      <c r="B140" s="15" vm="568">
        <v>0</v>
      </c>
      <c r="C140" s="15" vm="568">
        <v>0</v>
      </c>
      <c r="D140" s="15" vm="2722">
        <v>0</v>
      </c>
      <c r="E140" s="16"/>
      <c r="F140" s="15">
        <v>0</v>
      </c>
      <c r="G140" s="15">
        <v>0</v>
      </c>
      <c r="H140" s="16"/>
      <c r="I140" s="15">
        <v>0</v>
      </c>
      <c r="J140" s="15">
        <v>0</v>
      </c>
    </row>
    <row r="141" spans="1:10" x14ac:dyDescent="0.35">
      <c r="A141" s="19" t="s">
        <v>16</v>
      </c>
      <c r="B141" s="15" vm="569">
        <v>0</v>
      </c>
      <c r="C141" s="15" vm="569">
        <v>0</v>
      </c>
      <c r="D141" s="15" vm="2723">
        <v>0</v>
      </c>
      <c r="E141" s="16"/>
      <c r="F141" s="15">
        <v>0</v>
      </c>
      <c r="G141" s="15">
        <v>0</v>
      </c>
      <c r="H141" s="16"/>
      <c r="I141" s="15">
        <v>0</v>
      </c>
      <c r="J141" s="15">
        <v>0</v>
      </c>
    </row>
    <row r="142" spans="1:10" x14ac:dyDescent="0.35">
      <c r="A142" s="19" t="s">
        <v>42</v>
      </c>
      <c r="B142" s="15">
        <v>0</v>
      </c>
      <c r="C142" s="15">
        <v>0</v>
      </c>
      <c r="D142" s="15">
        <v>0</v>
      </c>
      <c r="E142" s="16"/>
      <c r="F142" s="15">
        <v>0</v>
      </c>
      <c r="G142" s="15">
        <v>0</v>
      </c>
      <c r="H142" s="16"/>
      <c r="I142" s="15">
        <v>0</v>
      </c>
      <c r="J142" s="15">
        <v>0</v>
      </c>
    </row>
    <row r="143" spans="1:10" x14ac:dyDescent="0.35">
      <c r="A143" s="19" t="s">
        <v>29</v>
      </c>
      <c r="B143" s="15">
        <v>0</v>
      </c>
      <c r="C143" s="15">
        <v>0</v>
      </c>
      <c r="D143" s="15">
        <v>0</v>
      </c>
      <c r="E143" s="16"/>
      <c r="F143" s="15">
        <v>0</v>
      </c>
      <c r="G143" s="15">
        <v>0</v>
      </c>
      <c r="H143" s="16"/>
      <c r="I143" s="15">
        <v>0</v>
      </c>
      <c r="J143" s="15">
        <v>0</v>
      </c>
    </row>
    <row r="144" spans="1:10" x14ac:dyDescent="0.35">
      <c r="A144" s="19" t="s">
        <v>30</v>
      </c>
      <c r="B144" s="15">
        <v>0</v>
      </c>
      <c r="C144" s="15">
        <v>0</v>
      </c>
      <c r="D144" s="15">
        <v>0</v>
      </c>
      <c r="E144" s="16"/>
      <c r="F144" s="15">
        <v>0</v>
      </c>
      <c r="G144" s="15">
        <v>0</v>
      </c>
      <c r="H144" s="16"/>
      <c r="I144" s="15">
        <v>0</v>
      </c>
      <c r="J144" s="15">
        <v>0</v>
      </c>
    </row>
    <row r="145" spans="1:10" x14ac:dyDescent="0.35">
      <c r="A145" s="19" t="s">
        <v>31</v>
      </c>
      <c r="B145" s="15">
        <v>0</v>
      </c>
      <c r="C145" s="15">
        <v>0</v>
      </c>
      <c r="D145" s="15">
        <v>0</v>
      </c>
      <c r="E145" s="16"/>
      <c r="F145" s="15">
        <v>0</v>
      </c>
      <c r="G145" s="15">
        <v>0</v>
      </c>
      <c r="H145" s="16"/>
      <c r="I145" s="15">
        <v>0</v>
      </c>
      <c r="J145" s="15">
        <v>0</v>
      </c>
    </row>
    <row r="146" spans="1:10" x14ac:dyDescent="0.35">
      <c r="A146" s="19" t="s">
        <v>32</v>
      </c>
      <c r="B146" s="15">
        <v>0</v>
      </c>
      <c r="C146" s="15">
        <v>0</v>
      </c>
      <c r="D146" s="15">
        <v>0</v>
      </c>
      <c r="E146" s="16"/>
      <c r="F146" s="15">
        <v>0</v>
      </c>
      <c r="G146" s="15">
        <v>0</v>
      </c>
      <c r="H146" s="16"/>
      <c r="I146" s="15">
        <v>0</v>
      </c>
      <c r="J146" s="15">
        <v>0</v>
      </c>
    </row>
    <row r="147" spans="1:10" x14ac:dyDescent="0.35">
      <c r="A147" s="19" t="s">
        <v>33</v>
      </c>
      <c r="B147" s="15">
        <v>0</v>
      </c>
      <c r="C147" s="15">
        <v>0</v>
      </c>
      <c r="D147" s="15">
        <v>0</v>
      </c>
      <c r="E147" s="16"/>
      <c r="F147" s="15">
        <v>0</v>
      </c>
      <c r="G147" s="15">
        <v>0</v>
      </c>
      <c r="H147" s="16"/>
      <c r="I147" s="15">
        <v>0</v>
      </c>
      <c r="J147" s="15">
        <v>0</v>
      </c>
    </row>
    <row r="148" spans="1:10" x14ac:dyDescent="0.35">
      <c r="A148" s="19" t="s">
        <v>34</v>
      </c>
      <c r="B148" s="15">
        <v>0</v>
      </c>
      <c r="C148" s="15">
        <v>0</v>
      </c>
      <c r="D148" s="15">
        <v>0</v>
      </c>
      <c r="E148" s="16"/>
      <c r="F148" s="15">
        <v>0</v>
      </c>
      <c r="G148" s="15">
        <v>0</v>
      </c>
      <c r="H148" s="16"/>
      <c r="I148" s="15">
        <v>0</v>
      </c>
      <c r="J148" s="15">
        <v>0</v>
      </c>
    </row>
    <row r="149" spans="1:10" x14ac:dyDescent="0.35">
      <c r="A149" s="19" t="s">
        <v>35</v>
      </c>
      <c r="B149" s="15">
        <v>0</v>
      </c>
      <c r="C149" s="15">
        <v>0</v>
      </c>
      <c r="D149" s="15">
        <v>0</v>
      </c>
      <c r="E149" s="16"/>
      <c r="F149" s="15">
        <v>0</v>
      </c>
      <c r="G149" s="15">
        <v>0</v>
      </c>
      <c r="H149" s="16"/>
      <c r="I149" s="15">
        <v>0</v>
      </c>
      <c r="J149" s="15">
        <v>0</v>
      </c>
    </row>
    <row r="150" spans="1:10" x14ac:dyDescent="0.35">
      <c r="A150" s="19" t="s">
        <v>55</v>
      </c>
      <c r="B150" s="15">
        <v>0</v>
      </c>
      <c r="C150" s="15">
        <v>0</v>
      </c>
      <c r="D150" s="15">
        <v>0</v>
      </c>
      <c r="E150" s="16"/>
      <c r="F150" s="15">
        <v>0</v>
      </c>
      <c r="G150" s="15">
        <v>0</v>
      </c>
      <c r="H150" s="16"/>
      <c r="I150" s="15">
        <v>0</v>
      </c>
      <c r="J150" s="15">
        <v>0</v>
      </c>
    </row>
    <row r="151" spans="1:10" x14ac:dyDescent="0.35">
      <c r="A151" s="18" t="s">
        <v>36</v>
      </c>
      <c r="B151" s="15">
        <v>0</v>
      </c>
      <c r="C151" s="15">
        <v>0</v>
      </c>
      <c r="D151" s="15">
        <v>0</v>
      </c>
      <c r="E151" s="16"/>
      <c r="F151" s="15">
        <v>0</v>
      </c>
      <c r="G151" s="15">
        <v>0</v>
      </c>
      <c r="H151" s="16"/>
      <c r="I151" s="15">
        <v>0</v>
      </c>
      <c r="J151" s="15">
        <v>0</v>
      </c>
    </row>
    <row r="152" spans="1:10" x14ac:dyDescent="0.35">
      <c r="A152" s="19" t="s">
        <v>37</v>
      </c>
      <c r="B152" s="15">
        <v>0</v>
      </c>
      <c r="C152" s="15">
        <v>0</v>
      </c>
      <c r="D152" s="15">
        <v>0</v>
      </c>
      <c r="E152" s="16"/>
      <c r="F152" s="15">
        <v>0</v>
      </c>
      <c r="G152" s="15">
        <v>0</v>
      </c>
      <c r="H152" s="16"/>
      <c r="I152" s="15">
        <v>0</v>
      </c>
      <c r="J152" s="15">
        <v>0</v>
      </c>
    </row>
    <row r="153" spans="1:10" x14ac:dyDescent="0.35">
      <c r="A153" s="19" t="s">
        <v>38</v>
      </c>
      <c r="B153" s="15">
        <v>0</v>
      </c>
      <c r="C153" s="15">
        <v>0</v>
      </c>
      <c r="D153" s="15">
        <v>0</v>
      </c>
      <c r="E153" s="16"/>
      <c r="F153" s="15">
        <v>0</v>
      </c>
      <c r="G153" s="15">
        <v>0</v>
      </c>
      <c r="H153" s="16"/>
      <c r="I153" s="15">
        <v>0</v>
      </c>
      <c r="J153" s="15">
        <v>0</v>
      </c>
    </row>
    <row r="154" spans="1:10" x14ac:dyDescent="0.35">
      <c r="A154" s="18" t="s">
        <v>56</v>
      </c>
      <c r="B154" s="15">
        <v>0</v>
      </c>
      <c r="C154" s="15">
        <v>0</v>
      </c>
      <c r="D154" s="15">
        <v>0</v>
      </c>
      <c r="E154" s="16"/>
      <c r="F154" s="15">
        <v>0</v>
      </c>
      <c r="G154" s="15">
        <v>0</v>
      </c>
      <c r="H154" s="16"/>
      <c r="I154" s="15">
        <v>0</v>
      </c>
      <c r="J154" s="15">
        <v>0</v>
      </c>
    </row>
    <row r="155" spans="1:10" x14ac:dyDescent="0.35">
      <c r="A155" s="18" t="s">
        <v>39</v>
      </c>
      <c r="B155" s="15">
        <v>0</v>
      </c>
      <c r="C155" s="15">
        <v>0</v>
      </c>
      <c r="D155" s="15">
        <v>0</v>
      </c>
      <c r="E155" s="16"/>
      <c r="F155" s="15">
        <v>0</v>
      </c>
      <c r="G155" s="15">
        <v>0</v>
      </c>
      <c r="H155" s="16"/>
      <c r="I155" s="15">
        <v>0</v>
      </c>
      <c r="J155" s="15">
        <v>0</v>
      </c>
    </row>
    <row r="156" spans="1:10" x14ac:dyDescent="0.35">
      <c r="A156" s="20" t="s">
        <v>40</v>
      </c>
      <c r="B156" s="15">
        <v>0</v>
      </c>
      <c r="C156" s="15">
        <v>0</v>
      </c>
      <c r="D156" s="15">
        <v>0</v>
      </c>
      <c r="E156" s="16"/>
      <c r="F156" s="15">
        <v>0</v>
      </c>
      <c r="G156" s="15">
        <v>0</v>
      </c>
      <c r="H156" s="16"/>
      <c r="I156" s="15">
        <v>0</v>
      </c>
      <c r="J156" s="15">
        <v>0</v>
      </c>
    </row>
    <row r="157" spans="1:10" x14ac:dyDescent="0.35">
      <c r="A157" s="12" t="s">
        <v>63</v>
      </c>
      <c r="B157" s="29" vm="570">
        <v>0</v>
      </c>
      <c r="C157" s="29" vm="570">
        <v>0</v>
      </c>
      <c r="D157" s="29" vm="2724">
        <v>0</v>
      </c>
      <c r="E157" s="30"/>
      <c r="F157" s="29">
        <v>0</v>
      </c>
      <c r="G157" s="29">
        <v>0</v>
      </c>
      <c r="H157" s="30"/>
      <c r="I157" s="29">
        <v>0</v>
      </c>
      <c r="J157" s="29">
        <v>0</v>
      </c>
    </row>
    <row r="158" spans="1:10" x14ac:dyDescent="0.35">
      <c r="A158" s="20" t="s">
        <v>25</v>
      </c>
      <c r="B158" s="15" vm="571">
        <v>0</v>
      </c>
      <c r="C158" s="15" vm="571">
        <v>0</v>
      </c>
      <c r="D158" s="15" vm="2725">
        <v>0</v>
      </c>
      <c r="E158" s="16"/>
      <c r="F158" s="15">
        <v>0</v>
      </c>
      <c r="G158" s="15">
        <v>0</v>
      </c>
      <c r="H158" s="16"/>
      <c r="I158" s="15">
        <v>0</v>
      </c>
      <c r="J158" s="15">
        <v>0</v>
      </c>
    </row>
    <row r="159" spans="1:10" x14ac:dyDescent="0.35">
      <c r="A159" s="18" t="s">
        <v>26</v>
      </c>
      <c r="B159" s="15">
        <v>0</v>
      </c>
      <c r="C159" s="15">
        <v>0</v>
      </c>
      <c r="D159" s="15">
        <v>0</v>
      </c>
      <c r="E159" s="16"/>
      <c r="F159" s="15">
        <v>0</v>
      </c>
      <c r="G159" s="15">
        <v>0</v>
      </c>
      <c r="H159" s="16"/>
      <c r="I159" s="15">
        <v>0</v>
      </c>
      <c r="J159" s="15">
        <v>0</v>
      </c>
    </row>
    <row r="160" spans="1:10" x14ac:dyDescent="0.35">
      <c r="A160" s="18" t="s">
        <v>27</v>
      </c>
      <c r="B160" s="15" vm="572">
        <v>0</v>
      </c>
      <c r="C160" s="15" vm="572">
        <v>0</v>
      </c>
      <c r="D160" s="15" vm="2726">
        <v>0</v>
      </c>
      <c r="E160" s="16"/>
      <c r="F160" s="15">
        <v>0</v>
      </c>
      <c r="G160" s="15">
        <v>0</v>
      </c>
      <c r="H160" s="16"/>
      <c r="I160" s="15">
        <v>0</v>
      </c>
      <c r="J160" s="15">
        <v>0</v>
      </c>
    </row>
    <row r="161" spans="1:10" x14ac:dyDescent="0.35">
      <c r="A161" s="19" t="s">
        <v>16</v>
      </c>
      <c r="B161" s="15" vm="573">
        <v>0</v>
      </c>
      <c r="C161" s="15" vm="573">
        <v>0</v>
      </c>
      <c r="D161" s="15" vm="2727">
        <v>0</v>
      </c>
      <c r="E161" s="16"/>
      <c r="F161" s="15">
        <v>0</v>
      </c>
      <c r="G161" s="15">
        <v>0</v>
      </c>
      <c r="H161" s="16"/>
      <c r="I161" s="15">
        <v>0</v>
      </c>
      <c r="J161" s="15">
        <v>0</v>
      </c>
    </row>
    <row r="162" spans="1:10" x14ac:dyDescent="0.35">
      <c r="A162" s="19" t="s">
        <v>42</v>
      </c>
      <c r="B162" s="15">
        <v>0</v>
      </c>
      <c r="C162" s="15">
        <v>0</v>
      </c>
      <c r="D162" s="15">
        <v>0</v>
      </c>
      <c r="E162" s="16"/>
      <c r="F162" s="15">
        <v>0</v>
      </c>
      <c r="G162" s="15">
        <v>0</v>
      </c>
      <c r="H162" s="16"/>
      <c r="I162" s="15">
        <v>0</v>
      </c>
      <c r="J162" s="15">
        <v>0</v>
      </c>
    </row>
    <row r="163" spans="1:10" x14ac:dyDescent="0.35">
      <c r="A163" s="19" t="s">
        <v>29</v>
      </c>
      <c r="B163" s="15">
        <v>0</v>
      </c>
      <c r="C163" s="15">
        <v>0</v>
      </c>
      <c r="D163" s="15">
        <v>0</v>
      </c>
      <c r="E163" s="16"/>
      <c r="F163" s="15">
        <v>0</v>
      </c>
      <c r="G163" s="15">
        <v>0</v>
      </c>
      <c r="H163" s="16"/>
      <c r="I163" s="15">
        <v>0</v>
      </c>
      <c r="J163" s="15">
        <v>0</v>
      </c>
    </row>
    <row r="164" spans="1:10" x14ac:dyDescent="0.35">
      <c r="A164" s="19" t="s">
        <v>30</v>
      </c>
      <c r="B164" s="15">
        <v>0</v>
      </c>
      <c r="C164" s="15">
        <v>0</v>
      </c>
      <c r="D164" s="15">
        <v>0</v>
      </c>
      <c r="E164" s="16"/>
      <c r="F164" s="15">
        <v>0</v>
      </c>
      <c r="G164" s="15">
        <v>0</v>
      </c>
      <c r="H164" s="16"/>
      <c r="I164" s="15">
        <v>0</v>
      </c>
      <c r="J164" s="15">
        <v>0</v>
      </c>
    </row>
    <row r="165" spans="1:10" x14ac:dyDescent="0.35">
      <c r="A165" s="19" t="s">
        <v>31</v>
      </c>
      <c r="B165" s="15">
        <v>0</v>
      </c>
      <c r="C165" s="15">
        <v>0</v>
      </c>
      <c r="D165" s="15">
        <v>0</v>
      </c>
      <c r="E165" s="16"/>
      <c r="F165" s="15">
        <v>0</v>
      </c>
      <c r="G165" s="15">
        <v>0</v>
      </c>
      <c r="H165" s="16"/>
      <c r="I165" s="15">
        <v>0</v>
      </c>
      <c r="J165" s="15">
        <v>0</v>
      </c>
    </row>
    <row r="166" spans="1:10" x14ac:dyDescent="0.35">
      <c r="A166" s="19" t="s">
        <v>32</v>
      </c>
      <c r="B166" s="15">
        <v>0</v>
      </c>
      <c r="C166" s="15">
        <v>0</v>
      </c>
      <c r="D166" s="15">
        <v>0</v>
      </c>
      <c r="E166" s="16"/>
      <c r="F166" s="15">
        <v>0</v>
      </c>
      <c r="G166" s="15">
        <v>0</v>
      </c>
      <c r="H166" s="16"/>
      <c r="I166" s="15">
        <v>0</v>
      </c>
      <c r="J166" s="15">
        <v>0</v>
      </c>
    </row>
    <row r="167" spans="1:10" x14ac:dyDescent="0.35">
      <c r="A167" s="19" t="s">
        <v>33</v>
      </c>
      <c r="B167" s="15">
        <v>0</v>
      </c>
      <c r="C167" s="15">
        <v>0</v>
      </c>
      <c r="D167" s="15">
        <v>0</v>
      </c>
      <c r="E167" s="16"/>
      <c r="F167" s="15">
        <v>0</v>
      </c>
      <c r="G167" s="15">
        <v>0</v>
      </c>
      <c r="H167" s="16"/>
      <c r="I167" s="15">
        <v>0</v>
      </c>
      <c r="J167" s="15">
        <v>0</v>
      </c>
    </row>
    <row r="168" spans="1:10" x14ac:dyDescent="0.35">
      <c r="A168" s="19" t="s">
        <v>34</v>
      </c>
      <c r="B168" s="15">
        <v>0</v>
      </c>
      <c r="C168" s="15">
        <v>0</v>
      </c>
      <c r="D168" s="15">
        <v>0</v>
      </c>
      <c r="E168" s="16"/>
      <c r="F168" s="15">
        <v>0</v>
      </c>
      <c r="G168" s="15">
        <v>0</v>
      </c>
      <c r="H168" s="16"/>
      <c r="I168" s="15">
        <v>0</v>
      </c>
      <c r="J168" s="15">
        <v>0</v>
      </c>
    </row>
    <row r="169" spans="1:10" x14ac:dyDescent="0.35">
      <c r="A169" s="19" t="s">
        <v>35</v>
      </c>
      <c r="B169" s="15">
        <v>0</v>
      </c>
      <c r="C169" s="15">
        <v>0</v>
      </c>
      <c r="D169" s="15">
        <v>0</v>
      </c>
      <c r="E169" s="16"/>
      <c r="F169" s="15">
        <v>0</v>
      </c>
      <c r="G169" s="15">
        <v>0</v>
      </c>
      <c r="H169" s="16"/>
      <c r="I169" s="15">
        <v>0</v>
      </c>
      <c r="J169" s="15">
        <v>0</v>
      </c>
    </row>
    <row r="170" spans="1:10" x14ac:dyDescent="0.35">
      <c r="A170" s="19" t="s">
        <v>55</v>
      </c>
      <c r="B170" s="15">
        <v>0</v>
      </c>
      <c r="C170" s="15">
        <v>0</v>
      </c>
      <c r="D170" s="15">
        <v>0</v>
      </c>
      <c r="E170" s="16"/>
      <c r="F170" s="15">
        <v>0</v>
      </c>
      <c r="G170" s="15">
        <v>0</v>
      </c>
      <c r="H170" s="16"/>
      <c r="I170" s="15">
        <v>0</v>
      </c>
      <c r="J170" s="15">
        <v>0</v>
      </c>
    </row>
    <row r="171" spans="1:10" x14ac:dyDescent="0.35">
      <c r="A171" s="18" t="s">
        <v>36</v>
      </c>
      <c r="B171" s="15">
        <v>0</v>
      </c>
      <c r="C171" s="15">
        <v>0</v>
      </c>
      <c r="D171" s="15">
        <v>0</v>
      </c>
      <c r="E171" s="16"/>
      <c r="F171" s="15">
        <v>0</v>
      </c>
      <c r="G171" s="15">
        <v>0</v>
      </c>
      <c r="H171" s="16"/>
      <c r="I171" s="15">
        <v>0</v>
      </c>
      <c r="J171" s="15">
        <v>0</v>
      </c>
    </row>
    <row r="172" spans="1:10" x14ac:dyDescent="0.35">
      <c r="A172" s="19" t="s">
        <v>37</v>
      </c>
      <c r="B172" s="15">
        <v>0</v>
      </c>
      <c r="C172" s="15">
        <v>0</v>
      </c>
      <c r="D172" s="15">
        <v>0</v>
      </c>
      <c r="E172" s="16"/>
      <c r="F172" s="15">
        <v>0</v>
      </c>
      <c r="G172" s="15">
        <v>0</v>
      </c>
      <c r="H172" s="16"/>
      <c r="I172" s="15">
        <v>0</v>
      </c>
      <c r="J172" s="15">
        <v>0</v>
      </c>
    </row>
    <row r="173" spans="1:10" x14ac:dyDescent="0.35">
      <c r="A173" s="19" t="s">
        <v>38</v>
      </c>
      <c r="B173" s="15">
        <v>0</v>
      </c>
      <c r="C173" s="15">
        <v>0</v>
      </c>
      <c r="D173" s="15">
        <v>0</v>
      </c>
      <c r="E173" s="16"/>
      <c r="F173" s="15">
        <v>0</v>
      </c>
      <c r="G173" s="15">
        <v>0</v>
      </c>
      <c r="H173" s="16"/>
      <c r="I173" s="15">
        <v>0</v>
      </c>
      <c r="J173" s="15">
        <v>0</v>
      </c>
    </row>
    <row r="174" spans="1:10" x14ac:dyDescent="0.35">
      <c r="A174" s="18" t="s">
        <v>56</v>
      </c>
      <c r="B174" s="15">
        <v>0</v>
      </c>
      <c r="C174" s="15">
        <v>0</v>
      </c>
      <c r="D174" s="15">
        <v>0</v>
      </c>
      <c r="E174" s="16"/>
      <c r="F174" s="15">
        <v>0</v>
      </c>
      <c r="G174" s="15">
        <v>0</v>
      </c>
      <c r="H174" s="16"/>
      <c r="I174" s="15">
        <v>0</v>
      </c>
      <c r="J174" s="15">
        <v>0</v>
      </c>
    </row>
    <row r="175" spans="1:10" x14ac:dyDescent="0.35">
      <c r="A175" s="18" t="s">
        <v>39</v>
      </c>
      <c r="B175" s="15">
        <v>0</v>
      </c>
      <c r="C175" s="15">
        <v>0</v>
      </c>
      <c r="D175" s="15">
        <v>0</v>
      </c>
      <c r="E175" s="16"/>
      <c r="F175" s="15">
        <v>0</v>
      </c>
      <c r="G175" s="15">
        <v>0</v>
      </c>
      <c r="H175" s="16"/>
      <c r="I175" s="15">
        <v>0</v>
      </c>
      <c r="J175" s="15">
        <v>0</v>
      </c>
    </row>
    <row r="176" spans="1:10" x14ac:dyDescent="0.35">
      <c r="A176" s="20" t="s">
        <v>40</v>
      </c>
      <c r="B176" s="15">
        <v>0</v>
      </c>
      <c r="C176" s="15">
        <v>0</v>
      </c>
      <c r="D176" s="15">
        <v>0</v>
      </c>
      <c r="E176" s="16"/>
      <c r="F176" s="15">
        <v>0</v>
      </c>
      <c r="G176" s="15">
        <v>0</v>
      </c>
      <c r="H176" s="16"/>
      <c r="I176" s="15">
        <v>0</v>
      </c>
      <c r="J176" s="15">
        <v>0</v>
      </c>
    </row>
    <row r="177" spans="1:10" x14ac:dyDescent="0.35">
      <c r="A177" s="11" t="s">
        <v>64</v>
      </c>
      <c r="B177" s="29" vm="574">
        <v>57.644703999999997</v>
      </c>
      <c r="C177" s="29" vm="574">
        <v>57.644703999999997</v>
      </c>
      <c r="D177" s="29" vm="2728">
        <v>58.135872999999997</v>
      </c>
      <c r="E177" s="30"/>
      <c r="F177" s="29">
        <v>2.1000000000000085</v>
      </c>
      <c r="G177" s="29">
        <v>0.4911689999999993</v>
      </c>
      <c r="H177" s="30"/>
      <c r="I177" s="29">
        <v>62.957474000000005</v>
      </c>
      <c r="J177" s="29">
        <v>-22.759601000000011</v>
      </c>
    </row>
    <row r="178" spans="1:10" s="31" customFormat="1" x14ac:dyDescent="0.35">
      <c r="A178" s="22" t="s">
        <v>65</v>
      </c>
      <c r="B178" s="29" vm="575">
        <v>14.451703999999999</v>
      </c>
      <c r="C178" s="29" vm="575">
        <v>14.451703999999999</v>
      </c>
      <c r="D178" s="29" vm="2729">
        <v>14.354873</v>
      </c>
      <c r="E178" s="30"/>
      <c r="F178" s="29">
        <v>2.8999999999996362E-2</v>
      </c>
      <c r="G178" s="29">
        <v>-9.6830999999999889E-2</v>
      </c>
      <c r="H178" s="30"/>
      <c r="I178" s="29">
        <v>51.309474000000002</v>
      </c>
      <c r="J178" s="29">
        <v>-43.366601000000003</v>
      </c>
    </row>
    <row r="179" spans="1:10" x14ac:dyDescent="0.35">
      <c r="A179" s="22" t="s">
        <v>66</v>
      </c>
      <c r="B179" s="29" vm="576">
        <v>43.192999999999998</v>
      </c>
      <c r="C179" s="29" vm="576">
        <v>43.192999999999998</v>
      </c>
      <c r="D179" s="29" vm="2730">
        <v>43.780999999999999</v>
      </c>
      <c r="E179" s="30"/>
      <c r="F179" s="29">
        <v>2.070999999999998</v>
      </c>
      <c r="G179" s="29">
        <v>0.58800000000000097</v>
      </c>
      <c r="H179" s="30"/>
      <c r="I179" s="29">
        <v>11.648</v>
      </c>
      <c r="J179" s="29">
        <v>20.606999999999999</v>
      </c>
    </row>
    <row r="180" spans="1:10" x14ac:dyDescent="0.35">
      <c r="A180" s="19" t="s">
        <v>67</v>
      </c>
      <c r="B180" s="15" vm="577">
        <v>43.192999999999998</v>
      </c>
      <c r="C180" s="15" vm="577">
        <v>43.192999999999998</v>
      </c>
      <c r="D180" s="15" vm="2731">
        <v>43.780999999999999</v>
      </c>
      <c r="E180" s="16"/>
      <c r="F180" s="15">
        <v>2.070999999999998</v>
      </c>
      <c r="G180" s="15">
        <v>0.58800000000000097</v>
      </c>
      <c r="H180" s="16"/>
      <c r="I180" s="15">
        <v>11.648</v>
      </c>
      <c r="J180" s="15">
        <v>20.606999999999999</v>
      </c>
    </row>
    <row r="181" spans="1:10" x14ac:dyDescent="0.35">
      <c r="A181" s="19" t="s">
        <v>68</v>
      </c>
      <c r="B181" s="15">
        <v>0</v>
      </c>
      <c r="C181" s="15">
        <v>0</v>
      </c>
      <c r="D181" s="15">
        <v>0</v>
      </c>
      <c r="E181" s="16"/>
      <c r="F181" s="15">
        <v>0</v>
      </c>
      <c r="G181" s="15">
        <v>0</v>
      </c>
      <c r="H181" s="16"/>
      <c r="I181" s="15">
        <v>0</v>
      </c>
      <c r="J181" s="15">
        <v>0</v>
      </c>
    </row>
    <row r="182" spans="1:10" x14ac:dyDescent="0.35">
      <c r="A182" s="9" t="s">
        <v>69</v>
      </c>
      <c r="B182" s="29" vm="578">
        <v>0</v>
      </c>
      <c r="C182" s="29" vm="578">
        <v>0</v>
      </c>
      <c r="D182" s="29" vm="2732">
        <v>0</v>
      </c>
      <c r="E182" s="30"/>
      <c r="F182" s="29">
        <v>0</v>
      </c>
      <c r="G182" s="29">
        <v>0</v>
      </c>
      <c r="H182" s="30"/>
      <c r="I182" s="29">
        <v>0</v>
      </c>
      <c r="J182" s="29">
        <v>0</v>
      </c>
    </row>
    <row r="183" spans="1:10" x14ac:dyDescent="0.35">
      <c r="A183" s="19"/>
      <c r="B183" s="15"/>
      <c r="C183" s="15"/>
      <c r="D183" s="15"/>
      <c r="E183" s="16"/>
      <c r="F183" s="15"/>
      <c r="G183" s="15"/>
      <c r="H183" s="16"/>
      <c r="I183" s="15"/>
      <c r="J183" s="15"/>
    </row>
    <row r="184" spans="1:10" x14ac:dyDescent="0.35">
      <c r="A184" s="9" t="s">
        <v>70</v>
      </c>
      <c r="B184" s="29" vm="579">
        <v>23176.836556999995</v>
      </c>
      <c r="C184" s="29" vm="579">
        <v>23176.836556999995</v>
      </c>
      <c r="D184" s="29" vm="2733">
        <v>23282.770331</v>
      </c>
      <c r="E184" s="30"/>
      <c r="F184" s="29">
        <v>136.79904999999417</v>
      </c>
      <c r="G184" s="29">
        <v>105.93377400000463</v>
      </c>
      <c r="H184" s="30"/>
      <c r="I184" s="29">
        <v>492.8638740000024</v>
      </c>
      <c r="J184" s="29">
        <v>4897.3009549999988</v>
      </c>
    </row>
    <row r="185" spans="1:10" x14ac:dyDescent="0.35">
      <c r="A185" s="11" t="s">
        <v>12</v>
      </c>
      <c r="B185" s="29">
        <v>0</v>
      </c>
      <c r="C185" s="29">
        <v>0</v>
      </c>
      <c r="D185" s="29">
        <v>0</v>
      </c>
      <c r="E185" s="30"/>
      <c r="F185" s="29">
        <v>0</v>
      </c>
      <c r="G185" s="29">
        <v>0</v>
      </c>
      <c r="H185" s="30"/>
      <c r="I185" s="29">
        <v>0</v>
      </c>
      <c r="J185" s="29">
        <v>0</v>
      </c>
    </row>
    <row r="186" spans="1:10" x14ac:dyDescent="0.35">
      <c r="A186" s="12" t="s">
        <v>71</v>
      </c>
      <c r="B186" s="29">
        <v>0</v>
      </c>
      <c r="C186" s="29">
        <v>0</v>
      </c>
      <c r="D186" s="29">
        <v>0</v>
      </c>
      <c r="E186" s="30"/>
      <c r="F186" s="29">
        <v>0</v>
      </c>
      <c r="G186" s="29">
        <v>0</v>
      </c>
      <c r="H186" s="30"/>
      <c r="I186" s="29">
        <v>0</v>
      </c>
      <c r="J186" s="29">
        <v>0</v>
      </c>
    </row>
    <row r="187" spans="1:10" x14ac:dyDescent="0.35">
      <c r="A187" s="23" t="s">
        <v>72</v>
      </c>
      <c r="B187" s="15">
        <v>0</v>
      </c>
      <c r="C187" s="15">
        <v>0</v>
      </c>
      <c r="D187" s="15">
        <v>0</v>
      </c>
      <c r="E187" s="16"/>
      <c r="F187" s="15">
        <v>0</v>
      </c>
      <c r="G187" s="15">
        <v>0</v>
      </c>
      <c r="H187" s="16"/>
      <c r="I187" s="15">
        <v>0</v>
      </c>
      <c r="J187" s="15">
        <v>0</v>
      </c>
    </row>
    <row r="188" spans="1:10" x14ac:dyDescent="0.35">
      <c r="A188" s="24" t="s">
        <v>73</v>
      </c>
      <c r="B188" s="15">
        <v>0</v>
      </c>
      <c r="C188" s="15">
        <v>0</v>
      </c>
      <c r="D188" s="15">
        <v>0</v>
      </c>
      <c r="E188" s="16"/>
      <c r="F188" s="15">
        <v>0</v>
      </c>
      <c r="G188" s="15">
        <v>0</v>
      </c>
      <c r="H188" s="16"/>
      <c r="I188" s="15">
        <v>0</v>
      </c>
      <c r="J188" s="15">
        <v>0</v>
      </c>
    </row>
    <row r="189" spans="1:10" x14ac:dyDescent="0.35">
      <c r="A189" s="24" t="s">
        <v>74</v>
      </c>
      <c r="B189" s="15">
        <v>0</v>
      </c>
      <c r="C189" s="15">
        <v>0</v>
      </c>
      <c r="D189" s="15">
        <v>0</v>
      </c>
      <c r="E189" s="16"/>
      <c r="F189" s="15">
        <v>0</v>
      </c>
      <c r="G189" s="15">
        <v>0</v>
      </c>
      <c r="H189" s="16"/>
      <c r="I189" s="15">
        <v>0</v>
      </c>
      <c r="J189" s="15">
        <v>0</v>
      </c>
    </row>
    <row r="190" spans="1:10" x14ac:dyDescent="0.35">
      <c r="A190" s="23" t="s">
        <v>75</v>
      </c>
      <c r="B190" s="29">
        <v>0</v>
      </c>
      <c r="C190" s="29">
        <v>0</v>
      </c>
      <c r="D190" s="29">
        <v>0</v>
      </c>
      <c r="E190" s="30"/>
      <c r="F190" s="29">
        <v>0</v>
      </c>
      <c r="G190" s="29">
        <v>0</v>
      </c>
      <c r="H190" s="30"/>
      <c r="I190" s="29">
        <v>0</v>
      </c>
      <c r="J190" s="29">
        <v>0</v>
      </c>
    </row>
    <row r="191" spans="1:10" x14ac:dyDescent="0.35">
      <c r="A191" s="24" t="s">
        <v>73</v>
      </c>
      <c r="B191" s="15">
        <v>0</v>
      </c>
      <c r="C191" s="15">
        <v>0</v>
      </c>
      <c r="D191" s="15">
        <v>0</v>
      </c>
      <c r="E191" s="16"/>
      <c r="F191" s="15">
        <v>0</v>
      </c>
      <c r="G191" s="15">
        <v>0</v>
      </c>
      <c r="H191" s="16"/>
      <c r="I191" s="15">
        <v>0</v>
      </c>
      <c r="J191" s="15">
        <v>0</v>
      </c>
    </row>
    <row r="192" spans="1:10" x14ac:dyDescent="0.35">
      <c r="A192" s="24" t="s">
        <v>74</v>
      </c>
      <c r="B192" s="15">
        <v>0</v>
      </c>
      <c r="C192" s="15">
        <v>0</v>
      </c>
      <c r="D192" s="15">
        <v>0</v>
      </c>
      <c r="E192" s="16"/>
      <c r="F192" s="15">
        <v>0</v>
      </c>
      <c r="G192" s="15">
        <v>0</v>
      </c>
      <c r="H192" s="16"/>
      <c r="I192" s="15">
        <v>0</v>
      </c>
      <c r="J192" s="15">
        <v>0</v>
      </c>
    </row>
    <row r="193" spans="1:10" x14ac:dyDescent="0.35">
      <c r="A193" s="23" t="s">
        <v>76</v>
      </c>
      <c r="B193" s="29">
        <v>0</v>
      </c>
      <c r="C193" s="29">
        <v>0</v>
      </c>
      <c r="D193" s="29">
        <v>0</v>
      </c>
      <c r="E193" s="30"/>
      <c r="F193" s="29">
        <v>0</v>
      </c>
      <c r="G193" s="29">
        <v>0</v>
      </c>
      <c r="H193" s="30"/>
      <c r="I193" s="29">
        <v>0</v>
      </c>
      <c r="J193" s="29">
        <v>0</v>
      </c>
    </row>
    <row r="194" spans="1:10" x14ac:dyDescent="0.35">
      <c r="A194" s="24" t="s">
        <v>73</v>
      </c>
      <c r="B194" s="15">
        <v>0</v>
      </c>
      <c r="C194" s="15">
        <v>0</v>
      </c>
      <c r="D194" s="15">
        <v>0</v>
      </c>
      <c r="E194" s="16"/>
      <c r="F194" s="15">
        <v>0</v>
      </c>
      <c r="G194" s="15">
        <v>0</v>
      </c>
      <c r="H194" s="16"/>
      <c r="I194" s="15">
        <v>0</v>
      </c>
      <c r="J194" s="15">
        <v>0</v>
      </c>
    </row>
    <row r="195" spans="1:10" x14ac:dyDescent="0.35">
      <c r="A195" s="24" t="s">
        <v>74</v>
      </c>
      <c r="B195" s="15">
        <v>0</v>
      </c>
      <c r="C195" s="15">
        <v>0</v>
      </c>
      <c r="D195" s="15">
        <v>0</v>
      </c>
      <c r="E195" s="16"/>
      <c r="F195" s="15">
        <v>0</v>
      </c>
      <c r="G195" s="15">
        <v>0</v>
      </c>
      <c r="H195" s="16"/>
      <c r="I195" s="15">
        <v>0</v>
      </c>
      <c r="J195" s="15">
        <v>0</v>
      </c>
    </row>
    <row r="196" spans="1:10" x14ac:dyDescent="0.35">
      <c r="A196" s="12" t="s">
        <v>77</v>
      </c>
      <c r="B196" s="29">
        <v>0</v>
      </c>
      <c r="C196" s="29">
        <v>0</v>
      </c>
      <c r="D196" s="29">
        <v>0</v>
      </c>
      <c r="E196" s="30"/>
      <c r="F196" s="29">
        <v>143.81504999999999</v>
      </c>
      <c r="G196" s="29">
        <v>0</v>
      </c>
      <c r="H196" s="30"/>
      <c r="I196" s="29">
        <v>-284.05295000000001</v>
      </c>
      <c r="J196" s="29">
        <v>-143.81504999999999</v>
      </c>
    </row>
    <row r="197" spans="1:10" x14ac:dyDescent="0.35">
      <c r="A197" s="23" t="s">
        <v>78</v>
      </c>
      <c r="B197" s="29">
        <v>0</v>
      </c>
      <c r="C197" s="29">
        <v>0</v>
      </c>
      <c r="D197" s="29">
        <v>0</v>
      </c>
      <c r="E197" s="30"/>
      <c r="F197" s="29">
        <v>0</v>
      </c>
      <c r="G197" s="29">
        <v>0</v>
      </c>
      <c r="H197" s="30"/>
      <c r="I197" s="29">
        <v>0</v>
      </c>
      <c r="J197" s="29">
        <v>0</v>
      </c>
    </row>
    <row r="198" spans="1:10" x14ac:dyDescent="0.35">
      <c r="A198" s="20" t="s">
        <v>25</v>
      </c>
      <c r="B198" s="15">
        <v>0</v>
      </c>
      <c r="C198" s="15">
        <v>0</v>
      </c>
      <c r="D198" s="15">
        <v>0</v>
      </c>
      <c r="E198" s="16"/>
      <c r="F198" s="15">
        <v>0</v>
      </c>
      <c r="G198" s="15">
        <v>0</v>
      </c>
      <c r="H198" s="16"/>
      <c r="I198" s="15">
        <v>0</v>
      </c>
      <c r="J198" s="15">
        <v>0</v>
      </c>
    </row>
    <row r="199" spans="1:10" x14ac:dyDescent="0.35">
      <c r="A199" s="18" t="s">
        <v>26</v>
      </c>
      <c r="B199" s="15">
        <v>0</v>
      </c>
      <c r="C199" s="15">
        <v>0</v>
      </c>
      <c r="D199" s="15">
        <v>0</v>
      </c>
      <c r="E199" s="16"/>
      <c r="F199" s="15">
        <v>0</v>
      </c>
      <c r="G199" s="15">
        <v>0</v>
      </c>
      <c r="H199" s="16"/>
      <c r="I199" s="15">
        <v>0</v>
      </c>
      <c r="J199" s="15">
        <v>0</v>
      </c>
    </row>
    <row r="200" spans="1:10" x14ac:dyDescent="0.35">
      <c r="A200" s="18" t="s">
        <v>27</v>
      </c>
      <c r="B200" s="15">
        <v>0</v>
      </c>
      <c r="C200" s="15">
        <v>0</v>
      </c>
      <c r="D200" s="15">
        <v>0</v>
      </c>
      <c r="E200" s="16"/>
      <c r="F200" s="15">
        <v>0</v>
      </c>
      <c r="G200" s="15">
        <v>0</v>
      </c>
      <c r="H200" s="16"/>
      <c r="I200" s="15">
        <v>0</v>
      </c>
      <c r="J200" s="15">
        <v>0</v>
      </c>
    </row>
    <row r="201" spans="1:10" x14ac:dyDescent="0.35">
      <c r="A201" s="19" t="s">
        <v>16</v>
      </c>
      <c r="B201" s="15">
        <v>0</v>
      </c>
      <c r="C201" s="15">
        <v>0</v>
      </c>
      <c r="D201" s="15">
        <v>0</v>
      </c>
      <c r="E201" s="16"/>
      <c r="F201" s="15">
        <v>0</v>
      </c>
      <c r="G201" s="15">
        <v>0</v>
      </c>
      <c r="H201" s="16"/>
      <c r="I201" s="15">
        <v>0</v>
      </c>
      <c r="J201" s="15">
        <v>0</v>
      </c>
    </row>
    <row r="202" spans="1:10" x14ac:dyDescent="0.35">
      <c r="A202" s="19" t="s">
        <v>29</v>
      </c>
      <c r="B202" s="15">
        <v>0</v>
      </c>
      <c r="C202" s="15">
        <v>0</v>
      </c>
      <c r="D202" s="15">
        <v>0</v>
      </c>
      <c r="E202" s="16"/>
      <c r="F202" s="15">
        <v>0</v>
      </c>
      <c r="G202" s="15">
        <v>0</v>
      </c>
      <c r="H202" s="16"/>
      <c r="I202" s="15">
        <v>0</v>
      </c>
      <c r="J202" s="15">
        <v>0</v>
      </c>
    </row>
    <row r="203" spans="1:10" x14ac:dyDescent="0.35">
      <c r="A203" s="19" t="s">
        <v>30</v>
      </c>
      <c r="B203" s="15">
        <v>0</v>
      </c>
      <c r="C203" s="15">
        <v>0</v>
      </c>
      <c r="D203" s="15">
        <v>0</v>
      </c>
      <c r="E203" s="16"/>
      <c r="F203" s="15">
        <v>0</v>
      </c>
      <c r="G203" s="15">
        <v>0</v>
      </c>
      <c r="H203" s="16"/>
      <c r="I203" s="15">
        <v>0</v>
      </c>
      <c r="J203" s="15">
        <v>0</v>
      </c>
    </row>
    <row r="204" spans="1:10" x14ac:dyDescent="0.35">
      <c r="A204" s="19" t="s">
        <v>31</v>
      </c>
      <c r="B204" s="15">
        <v>0</v>
      </c>
      <c r="C204" s="15">
        <v>0</v>
      </c>
      <c r="D204" s="15">
        <v>0</v>
      </c>
      <c r="E204" s="16"/>
      <c r="F204" s="15">
        <v>0</v>
      </c>
      <c r="G204" s="15">
        <v>0</v>
      </c>
      <c r="H204" s="16"/>
      <c r="I204" s="15">
        <v>0</v>
      </c>
      <c r="J204" s="15">
        <v>0</v>
      </c>
    </row>
    <row r="205" spans="1:10" x14ac:dyDescent="0.35">
      <c r="A205" s="19" t="s">
        <v>33</v>
      </c>
      <c r="B205" s="15">
        <v>0</v>
      </c>
      <c r="C205" s="15">
        <v>0</v>
      </c>
      <c r="D205" s="15">
        <v>0</v>
      </c>
      <c r="E205" s="16"/>
      <c r="F205" s="15">
        <v>0</v>
      </c>
      <c r="G205" s="15">
        <v>0</v>
      </c>
      <c r="H205" s="16"/>
      <c r="I205" s="15">
        <v>0</v>
      </c>
      <c r="J205" s="15">
        <v>0</v>
      </c>
    </row>
    <row r="206" spans="1:10" x14ac:dyDescent="0.35">
      <c r="A206" s="19" t="s">
        <v>34</v>
      </c>
      <c r="B206" s="15">
        <v>0</v>
      </c>
      <c r="C206" s="15">
        <v>0</v>
      </c>
      <c r="D206" s="15">
        <v>0</v>
      </c>
      <c r="E206" s="16"/>
      <c r="F206" s="15">
        <v>0</v>
      </c>
      <c r="G206" s="15">
        <v>0</v>
      </c>
      <c r="H206" s="16"/>
      <c r="I206" s="15">
        <v>0</v>
      </c>
      <c r="J206" s="15">
        <v>0</v>
      </c>
    </row>
    <row r="207" spans="1:10" x14ac:dyDescent="0.35">
      <c r="A207" s="19" t="s">
        <v>35</v>
      </c>
      <c r="B207" s="15">
        <v>0</v>
      </c>
      <c r="C207" s="15">
        <v>0</v>
      </c>
      <c r="D207" s="15">
        <v>0</v>
      </c>
      <c r="E207" s="16"/>
      <c r="F207" s="15">
        <v>0</v>
      </c>
      <c r="G207" s="15">
        <v>0</v>
      </c>
      <c r="H207" s="16"/>
      <c r="I207" s="15">
        <v>0</v>
      </c>
      <c r="J207" s="15">
        <v>0</v>
      </c>
    </row>
    <row r="208" spans="1:10" x14ac:dyDescent="0.35">
      <c r="A208" s="19" t="s">
        <v>55</v>
      </c>
      <c r="B208" s="15">
        <v>0</v>
      </c>
      <c r="C208" s="15">
        <v>0</v>
      </c>
      <c r="D208" s="15">
        <v>0</v>
      </c>
      <c r="E208" s="16"/>
      <c r="F208" s="15">
        <v>0</v>
      </c>
      <c r="G208" s="15">
        <v>0</v>
      </c>
      <c r="H208" s="16"/>
      <c r="I208" s="15">
        <v>0</v>
      </c>
      <c r="J208" s="15">
        <v>0</v>
      </c>
    </row>
    <row r="209" spans="1:10" x14ac:dyDescent="0.35">
      <c r="A209" s="18" t="s">
        <v>36</v>
      </c>
      <c r="B209" s="15">
        <v>0</v>
      </c>
      <c r="C209" s="15">
        <v>0</v>
      </c>
      <c r="D209" s="15">
        <v>0</v>
      </c>
      <c r="E209" s="16"/>
      <c r="F209" s="15">
        <v>0</v>
      </c>
      <c r="G209" s="15">
        <v>0</v>
      </c>
      <c r="H209" s="16"/>
      <c r="I209" s="15">
        <v>0</v>
      </c>
      <c r="J209" s="15">
        <v>0</v>
      </c>
    </row>
    <row r="210" spans="1:10" x14ac:dyDescent="0.35">
      <c r="A210" s="19" t="s">
        <v>37</v>
      </c>
      <c r="B210" s="15">
        <v>0</v>
      </c>
      <c r="C210" s="15">
        <v>0</v>
      </c>
      <c r="D210" s="15">
        <v>0</v>
      </c>
      <c r="E210" s="16"/>
      <c r="F210" s="15">
        <v>0</v>
      </c>
      <c r="G210" s="15">
        <v>0</v>
      </c>
      <c r="H210" s="16"/>
      <c r="I210" s="15">
        <v>0</v>
      </c>
      <c r="J210" s="15">
        <v>0</v>
      </c>
    </row>
    <row r="211" spans="1:10" x14ac:dyDescent="0.35">
      <c r="A211" s="19" t="s">
        <v>38</v>
      </c>
      <c r="B211" s="15">
        <v>0</v>
      </c>
      <c r="C211" s="15">
        <v>0</v>
      </c>
      <c r="D211" s="15">
        <v>0</v>
      </c>
      <c r="E211" s="16"/>
      <c r="F211" s="15">
        <v>0</v>
      </c>
      <c r="G211" s="15">
        <v>0</v>
      </c>
      <c r="H211" s="16"/>
      <c r="I211" s="15">
        <v>0</v>
      </c>
      <c r="J211" s="15">
        <v>0</v>
      </c>
    </row>
    <row r="212" spans="1:10" x14ac:dyDescent="0.35">
      <c r="A212" s="20" t="s">
        <v>40</v>
      </c>
      <c r="B212" s="15">
        <v>0</v>
      </c>
      <c r="C212" s="15">
        <v>0</v>
      </c>
      <c r="D212" s="15">
        <v>0</v>
      </c>
      <c r="E212" s="16"/>
      <c r="F212" s="15">
        <v>0</v>
      </c>
      <c r="G212" s="15">
        <v>0</v>
      </c>
      <c r="H212" s="16"/>
      <c r="I212" s="15">
        <v>0</v>
      </c>
      <c r="J212" s="15">
        <v>0</v>
      </c>
    </row>
    <row r="213" spans="1:10" x14ac:dyDescent="0.35">
      <c r="A213" s="23" t="s">
        <v>79</v>
      </c>
      <c r="B213" s="29">
        <v>0</v>
      </c>
      <c r="C213" s="29">
        <v>0</v>
      </c>
      <c r="D213" s="29">
        <v>0</v>
      </c>
      <c r="E213" s="30"/>
      <c r="F213" s="29">
        <v>143.81504999999999</v>
      </c>
      <c r="G213" s="29">
        <v>0</v>
      </c>
      <c r="H213" s="30"/>
      <c r="I213" s="29">
        <v>-284.05295000000001</v>
      </c>
      <c r="J213" s="29">
        <v>-143.81504999999999</v>
      </c>
    </row>
    <row r="214" spans="1:10" x14ac:dyDescent="0.35">
      <c r="A214" s="20" t="s">
        <v>25</v>
      </c>
      <c r="B214" s="15">
        <v>0</v>
      </c>
      <c r="C214" s="15">
        <v>0</v>
      </c>
      <c r="D214" s="15">
        <v>0</v>
      </c>
      <c r="E214" s="16"/>
      <c r="F214" s="15">
        <v>143.81504999999999</v>
      </c>
      <c r="G214" s="15">
        <v>0</v>
      </c>
      <c r="H214" s="16"/>
      <c r="I214" s="15">
        <v>-284.05295000000001</v>
      </c>
      <c r="J214" s="15">
        <v>-143.81504999999999</v>
      </c>
    </row>
    <row r="215" spans="1:10" x14ac:dyDescent="0.35">
      <c r="A215" s="18" t="s">
        <v>26</v>
      </c>
      <c r="B215" s="15">
        <v>0</v>
      </c>
      <c r="C215" s="15">
        <v>0</v>
      </c>
      <c r="D215" s="15">
        <v>0</v>
      </c>
      <c r="E215" s="16"/>
      <c r="F215" s="15">
        <v>143.81504999999999</v>
      </c>
      <c r="G215" s="15">
        <v>0</v>
      </c>
      <c r="H215" s="16"/>
      <c r="I215" s="15">
        <v>143.81504999999999</v>
      </c>
      <c r="J215" s="15">
        <v>-143.81504999999999</v>
      </c>
    </row>
    <row r="216" spans="1:10" x14ac:dyDescent="0.35">
      <c r="A216" s="19" t="s">
        <v>27</v>
      </c>
      <c r="B216" s="15">
        <v>0</v>
      </c>
      <c r="C216" s="15">
        <v>0</v>
      </c>
      <c r="D216" s="15">
        <v>0</v>
      </c>
      <c r="E216" s="16"/>
      <c r="F216" s="15">
        <v>0</v>
      </c>
      <c r="G216" s="15">
        <v>0</v>
      </c>
      <c r="H216" s="16"/>
      <c r="I216" s="15">
        <v>-427.86799999999999</v>
      </c>
      <c r="J216" s="15">
        <v>0</v>
      </c>
    </row>
    <row r="217" spans="1:10" x14ac:dyDescent="0.35">
      <c r="A217" s="19" t="s">
        <v>16</v>
      </c>
      <c r="B217" s="15">
        <v>0</v>
      </c>
      <c r="C217" s="15">
        <v>0</v>
      </c>
      <c r="D217" s="15">
        <v>0</v>
      </c>
      <c r="E217" s="16"/>
      <c r="F217" s="15">
        <v>0</v>
      </c>
      <c r="G217" s="15">
        <v>0</v>
      </c>
      <c r="H217" s="16"/>
      <c r="I217" s="15">
        <v>0</v>
      </c>
      <c r="J217" s="15">
        <v>0</v>
      </c>
    </row>
    <row r="218" spans="1:10" x14ac:dyDescent="0.35">
      <c r="A218" s="19" t="s">
        <v>29</v>
      </c>
      <c r="B218" s="15">
        <v>0</v>
      </c>
      <c r="C218" s="15">
        <v>0</v>
      </c>
      <c r="D218" s="15">
        <v>0</v>
      </c>
      <c r="E218" s="16"/>
      <c r="F218" s="15">
        <v>0</v>
      </c>
      <c r="G218" s="15">
        <v>0</v>
      </c>
      <c r="H218" s="16"/>
      <c r="I218" s="15">
        <v>0</v>
      </c>
      <c r="J218" s="15">
        <v>0</v>
      </c>
    </row>
    <row r="219" spans="1:10" x14ac:dyDescent="0.35">
      <c r="A219" s="19" t="s">
        <v>30</v>
      </c>
      <c r="B219" s="15">
        <v>0</v>
      </c>
      <c r="C219" s="15">
        <v>0</v>
      </c>
      <c r="D219" s="15">
        <v>0</v>
      </c>
      <c r="E219" s="16"/>
      <c r="F219" s="15">
        <v>0</v>
      </c>
      <c r="G219" s="15">
        <v>0</v>
      </c>
      <c r="H219" s="16"/>
      <c r="I219" s="15">
        <v>-427.86799999999999</v>
      </c>
      <c r="J219" s="15">
        <v>0</v>
      </c>
    </row>
    <row r="220" spans="1:10" x14ac:dyDescent="0.35">
      <c r="A220" s="19" t="s">
        <v>31</v>
      </c>
      <c r="B220" s="15">
        <v>0</v>
      </c>
      <c r="C220" s="15">
        <v>0</v>
      </c>
      <c r="D220" s="15">
        <v>0</v>
      </c>
      <c r="E220" s="16"/>
      <c r="F220" s="15">
        <v>0</v>
      </c>
      <c r="G220" s="15">
        <v>0</v>
      </c>
      <c r="H220" s="16"/>
      <c r="I220" s="15">
        <v>0</v>
      </c>
      <c r="J220" s="15">
        <v>0</v>
      </c>
    </row>
    <row r="221" spans="1:10" x14ac:dyDescent="0.35">
      <c r="A221" s="19" t="s">
        <v>33</v>
      </c>
      <c r="B221" s="15">
        <v>0</v>
      </c>
      <c r="C221" s="15">
        <v>0</v>
      </c>
      <c r="D221" s="15">
        <v>0</v>
      </c>
      <c r="E221" s="16"/>
      <c r="F221" s="15">
        <v>0</v>
      </c>
      <c r="G221" s="15">
        <v>0</v>
      </c>
      <c r="H221" s="16"/>
      <c r="I221" s="15">
        <v>0</v>
      </c>
      <c r="J221" s="15">
        <v>0</v>
      </c>
    </row>
    <row r="222" spans="1:10" x14ac:dyDescent="0.35">
      <c r="A222" s="19" t="s">
        <v>34</v>
      </c>
      <c r="B222" s="15">
        <v>0</v>
      </c>
      <c r="C222" s="15">
        <v>0</v>
      </c>
      <c r="D222" s="15">
        <v>0</v>
      </c>
      <c r="E222" s="16"/>
      <c r="F222" s="15">
        <v>0</v>
      </c>
      <c r="G222" s="15">
        <v>0</v>
      </c>
      <c r="H222" s="16"/>
      <c r="I222" s="15">
        <v>0</v>
      </c>
      <c r="J222" s="15">
        <v>0</v>
      </c>
    </row>
    <row r="223" spans="1:10" x14ac:dyDescent="0.35">
      <c r="A223" s="19" t="s">
        <v>35</v>
      </c>
      <c r="B223" s="15">
        <v>0</v>
      </c>
      <c r="C223" s="15">
        <v>0</v>
      </c>
      <c r="D223" s="15">
        <v>0</v>
      </c>
      <c r="E223" s="16"/>
      <c r="F223" s="15">
        <v>0</v>
      </c>
      <c r="G223" s="15">
        <v>0</v>
      </c>
      <c r="H223" s="16"/>
      <c r="I223" s="15">
        <v>0</v>
      </c>
      <c r="J223" s="15">
        <v>0</v>
      </c>
    </row>
    <row r="224" spans="1:10" x14ac:dyDescent="0.35">
      <c r="A224" s="19" t="s">
        <v>55</v>
      </c>
      <c r="B224" s="15">
        <v>0</v>
      </c>
      <c r="C224" s="15">
        <v>0</v>
      </c>
      <c r="D224" s="15">
        <v>0</v>
      </c>
      <c r="E224" s="16"/>
      <c r="F224" s="15">
        <v>0</v>
      </c>
      <c r="G224" s="15">
        <v>0</v>
      </c>
      <c r="H224" s="16"/>
      <c r="I224" s="15">
        <v>0</v>
      </c>
      <c r="J224" s="15">
        <v>0</v>
      </c>
    </row>
    <row r="225" spans="1:10" x14ac:dyDescent="0.35">
      <c r="A225" s="18" t="s">
        <v>36</v>
      </c>
      <c r="B225" s="15">
        <v>0</v>
      </c>
      <c r="C225" s="15">
        <v>0</v>
      </c>
      <c r="D225" s="15">
        <v>0</v>
      </c>
      <c r="E225" s="16"/>
      <c r="F225" s="15">
        <v>0</v>
      </c>
      <c r="G225" s="15">
        <v>0</v>
      </c>
      <c r="H225" s="16"/>
      <c r="I225" s="15">
        <v>0</v>
      </c>
      <c r="J225" s="15">
        <v>0</v>
      </c>
    </row>
    <row r="226" spans="1:10" x14ac:dyDescent="0.35">
      <c r="A226" s="19" t="s">
        <v>37</v>
      </c>
      <c r="B226" s="15">
        <v>0</v>
      </c>
      <c r="C226" s="15">
        <v>0</v>
      </c>
      <c r="D226" s="15">
        <v>0</v>
      </c>
      <c r="E226" s="16"/>
      <c r="F226" s="15">
        <v>0</v>
      </c>
      <c r="G226" s="15">
        <v>0</v>
      </c>
      <c r="H226" s="16"/>
      <c r="I226" s="15">
        <v>0</v>
      </c>
      <c r="J226" s="15">
        <v>0</v>
      </c>
    </row>
    <row r="227" spans="1:10" x14ac:dyDescent="0.35">
      <c r="A227" s="19" t="s">
        <v>38</v>
      </c>
      <c r="B227" s="15">
        <v>0</v>
      </c>
      <c r="C227" s="15">
        <v>0</v>
      </c>
      <c r="D227" s="15">
        <v>0</v>
      </c>
      <c r="E227" s="16"/>
      <c r="F227" s="15">
        <v>0</v>
      </c>
      <c r="G227" s="15">
        <v>0</v>
      </c>
      <c r="H227" s="16"/>
      <c r="I227" s="15">
        <v>0</v>
      </c>
      <c r="J227" s="15">
        <v>0</v>
      </c>
    </row>
    <row r="228" spans="1:10" x14ac:dyDescent="0.35">
      <c r="A228" s="20" t="s">
        <v>40</v>
      </c>
      <c r="B228" s="15">
        <v>0</v>
      </c>
      <c r="C228" s="15">
        <v>0</v>
      </c>
      <c r="D228" s="15">
        <v>0</v>
      </c>
      <c r="E228" s="16"/>
      <c r="F228" s="15">
        <v>0</v>
      </c>
      <c r="G228" s="15">
        <v>0</v>
      </c>
      <c r="H228" s="16"/>
      <c r="I228" s="15">
        <v>0</v>
      </c>
      <c r="J228" s="15">
        <v>0</v>
      </c>
    </row>
    <row r="229" spans="1:10" x14ac:dyDescent="0.35">
      <c r="A229" s="11" t="s">
        <v>57</v>
      </c>
      <c r="B229" s="29" vm="580">
        <v>22470.164410999998</v>
      </c>
      <c r="C229" s="29" vm="580">
        <v>22470.164410999998</v>
      </c>
      <c r="D229" s="29" vm="2734">
        <v>22565.121415000001</v>
      </c>
      <c r="E229" s="30"/>
      <c r="F229" s="29">
        <v>107.95652799999516</v>
      </c>
      <c r="G229" s="29">
        <v>94.957004000003508</v>
      </c>
      <c r="H229" s="30"/>
      <c r="I229" s="29">
        <v>642.48018199999933</v>
      </c>
      <c r="J229" s="29">
        <v>5138.0743070000026</v>
      </c>
    </row>
    <row r="230" spans="1:10" x14ac:dyDescent="0.35">
      <c r="A230" s="11" t="s">
        <v>80</v>
      </c>
      <c r="B230" s="29" vm="581">
        <v>0</v>
      </c>
      <c r="C230" s="29" vm="581">
        <v>0</v>
      </c>
      <c r="D230" s="29" vm="2735">
        <v>0</v>
      </c>
      <c r="E230" s="30"/>
      <c r="F230" s="29">
        <v>0</v>
      </c>
      <c r="G230" s="29">
        <v>0</v>
      </c>
      <c r="H230" s="30"/>
      <c r="I230" s="29">
        <v>0</v>
      </c>
      <c r="J230" s="29">
        <v>0</v>
      </c>
    </row>
    <row r="231" spans="1:10" x14ac:dyDescent="0.35">
      <c r="A231" s="23" t="s">
        <v>61</v>
      </c>
      <c r="B231" s="29">
        <v>0</v>
      </c>
      <c r="C231" s="29">
        <v>0</v>
      </c>
      <c r="D231" s="29">
        <v>0</v>
      </c>
      <c r="E231" s="30"/>
      <c r="F231" s="29">
        <v>0</v>
      </c>
      <c r="G231" s="29">
        <v>0</v>
      </c>
      <c r="H231" s="30"/>
      <c r="I231" s="29">
        <v>0</v>
      </c>
      <c r="J231" s="29">
        <v>0</v>
      </c>
    </row>
    <row r="232" spans="1:10" x14ac:dyDescent="0.35">
      <c r="A232" s="20" t="s">
        <v>25</v>
      </c>
      <c r="B232" s="15">
        <v>0</v>
      </c>
      <c r="C232" s="15">
        <v>0</v>
      </c>
      <c r="D232" s="15">
        <v>0</v>
      </c>
      <c r="E232" s="16"/>
      <c r="F232" s="15">
        <v>0</v>
      </c>
      <c r="G232" s="15">
        <v>0</v>
      </c>
      <c r="H232" s="16"/>
      <c r="I232" s="15">
        <v>0</v>
      </c>
      <c r="J232" s="15">
        <v>0</v>
      </c>
    </row>
    <row r="233" spans="1:10" x14ac:dyDescent="0.35">
      <c r="A233" s="18" t="s">
        <v>26</v>
      </c>
      <c r="B233" s="15">
        <v>0</v>
      </c>
      <c r="C233" s="15">
        <v>0</v>
      </c>
      <c r="D233" s="15">
        <v>0</v>
      </c>
      <c r="E233" s="16"/>
      <c r="F233" s="15">
        <v>0</v>
      </c>
      <c r="G233" s="15">
        <v>0</v>
      </c>
      <c r="H233" s="16"/>
      <c r="I233" s="15">
        <v>0</v>
      </c>
      <c r="J233" s="15">
        <v>0</v>
      </c>
    </row>
    <row r="234" spans="1:10" x14ac:dyDescent="0.35">
      <c r="A234" s="18" t="s">
        <v>27</v>
      </c>
      <c r="B234" s="15">
        <v>0</v>
      </c>
      <c r="C234" s="15">
        <v>0</v>
      </c>
      <c r="D234" s="15">
        <v>0</v>
      </c>
      <c r="E234" s="16"/>
      <c r="F234" s="15">
        <v>0</v>
      </c>
      <c r="G234" s="15">
        <v>0</v>
      </c>
      <c r="H234" s="16"/>
      <c r="I234" s="15">
        <v>0</v>
      </c>
      <c r="J234" s="15">
        <v>0</v>
      </c>
    </row>
    <row r="235" spans="1:10" x14ac:dyDescent="0.35">
      <c r="A235" s="19" t="s">
        <v>16</v>
      </c>
      <c r="B235" s="15">
        <v>0</v>
      </c>
      <c r="C235" s="15">
        <v>0</v>
      </c>
      <c r="D235" s="15">
        <v>0</v>
      </c>
      <c r="E235" s="16"/>
      <c r="F235" s="15">
        <v>0</v>
      </c>
      <c r="G235" s="15">
        <v>0</v>
      </c>
      <c r="H235" s="16"/>
      <c r="I235" s="15">
        <v>0</v>
      </c>
      <c r="J235" s="15">
        <v>0</v>
      </c>
    </row>
    <row r="236" spans="1:10" x14ac:dyDescent="0.35">
      <c r="A236" s="19" t="s">
        <v>42</v>
      </c>
      <c r="B236" s="15">
        <v>0</v>
      </c>
      <c r="C236" s="15">
        <v>0</v>
      </c>
      <c r="D236" s="15">
        <v>0</v>
      </c>
      <c r="E236" s="16"/>
      <c r="F236" s="15">
        <v>0</v>
      </c>
      <c r="G236" s="15">
        <v>0</v>
      </c>
      <c r="H236" s="16"/>
      <c r="I236" s="15">
        <v>0</v>
      </c>
      <c r="J236" s="15">
        <v>0</v>
      </c>
    </row>
    <row r="237" spans="1:10" x14ac:dyDescent="0.35">
      <c r="A237" s="19" t="s">
        <v>29</v>
      </c>
      <c r="B237" s="15">
        <v>0</v>
      </c>
      <c r="C237" s="15">
        <v>0</v>
      </c>
      <c r="D237" s="15">
        <v>0</v>
      </c>
      <c r="E237" s="16"/>
      <c r="F237" s="15">
        <v>0</v>
      </c>
      <c r="G237" s="15">
        <v>0</v>
      </c>
      <c r="H237" s="16"/>
      <c r="I237" s="15">
        <v>0</v>
      </c>
      <c r="J237" s="15">
        <v>0</v>
      </c>
    </row>
    <row r="238" spans="1:10" x14ac:dyDescent="0.35">
      <c r="A238" s="19" t="s">
        <v>30</v>
      </c>
      <c r="B238" s="15">
        <v>0</v>
      </c>
      <c r="C238" s="15">
        <v>0</v>
      </c>
      <c r="D238" s="15">
        <v>0</v>
      </c>
      <c r="E238" s="16"/>
      <c r="F238" s="15">
        <v>0</v>
      </c>
      <c r="G238" s="15">
        <v>0</v>
      </c>
      <c r="H238" s="16"/>
      <c r="I238" s="15">
        <v>0</v>
      </c>
      <c r="J238" s="15">
        <v>0</v>
      </c>
    </row>
    <row r="239" spans="1:10" x14ac:dyDescent="0.35">
      <c r="A239" s="19" t="s">
        <v>31</v>
      </c>
      <c r="B239" s="15">
        <v>0</v>
      </c>
      <c r="C239" s="15">
        <v>0</v>
      </c>
      <c r="D239" s="15">
        <v>0</v>
      </c>
      <c r="E239" s="16"/>
      <c r="F239" s="15">
        <v>0</v>
      </c>
      <c r="G239" s="15">
        <v>0</v>
      </c>
      <c r="H239" s="16"/>
      <c r="I239" s="15">
        <v>0</v>
      </c>
      <c r="J239" s="15">
        <v>0</v>
      </c>
    </row>
    <row r="240" spans="1:10" x14ac:dyDescent="0.35">
      <c r="A240" s="19" t="s">
        <v>32</v>
      </c>
      <c r="B240" s="15">
        <v>0</v>
      </c>
      <c r="C240" s="15">
        <v>0</v>
      </c>
      <c r="D240" s="15">
        <v>0</v>
      </c>
      <c r="E240" s="16"/>
      <c r="F240" s="15">
        <v>0</v>
      </c>
      <c r="G240" s="15">
        <v>0</v>
      </c>
      <c r="H240" s="16"/>
      <c r="I240" s="15">
        <v>0</v>
      </c>
      <c r="J240" s="15">
        <v>0</v>
      </c>
    </row>
    <row r="241" spans="1:10" x14ac:dyDescent="0.35">
      <c r="A241" s="19" t="s">
        <v>33</v>
      </c>
      <c r="B241" s="15">
        <v>0</v>
      </c>
      <c r="C241" s="15">
        <v>0</v>
      </c>
      <c r="D241" s="15">
        <v>0</v>
      </c>
      <c r="E241" s="16"/>
      <c r="F241" s="15">
        <v>0</v>
      </c>
      <c r="G241" s="15">
        <v>0</v>
      </c>
      <c r="H241" s="16"/>
      <c r="I241" s="15">
        <v>0</v>
      </c>
      <c r="J241" s="15">
        <v>0</v>
      </c>
    </row>
    <row r="242" spans="1:10" x14ac:dyDescent="0.35">
      <c r="A242" s="19" t="s">
        <v>34</v>
      </c>
      <c r="B242" s="15">
        <v>0</v>
      </c>
      <c r="C242" s="15">
        <v>0</v>
      </c>
      <c r="D242" s="15">
        <v>0</v>
      </c>
      <c r="E242" s="16"/>
      <c r="F242" s="15">
        <v>0</v>
      </c>
      <c r="G242" s="15">
        <v>0</v>
      </c>
      <c r="H242" s="16"/>
      <c r="I242" s="15">
        <v>0</v>
      </c>
      <c r="J242" s="15">
        <v>0</v>
      </c>
    </row>
    <row r="243" spans="1:10" x14ac:dyDescent="0.35">
      <c r="A243" s="19" t="s">
        <v>35</v>
      </c>
      <c r="B243" s="15">
        <v>0</v>
      </c>
      <c r="C243" s="15">
        <v>0</v>
      </c>
      <c r="D243" s="15">
        <v>0</v>
      </c>
      <c r="E243" s="16"/>
      <c r="F243" s="15">
        <v>0</v>
      </c>
      <c r="G243" s="15">
        <v>0</v>
      </c>
      <c r="H243" s="16"/>
      <c r="I243" s="15">
        <v>0</v>
      </c>
      <c r="J243" s="15">
        <v>0</v>
      </c>
    </row>
    <row r="244" spans="1:10" x14ac:dyDescent="0.35">
      <c r="A244" s="19" t="s">
        <v>55</v>
      </c>
      <c r="B244" s="15">
        <v>0</v>
      </c>
      <c r="C244" s="15">
        <v>0</v>
      </c>
      <c r="D244" s="15">
        <v>0</v>
      </c>
      <c r="E244" s="16"/>
      <c r="F244" s="15">
        <v>0</v>
      </c>
      <c r="G244" s="15">
        <v>0</v>
      </c>
      <c r="H244" s="16"/>
      <c r="I244" s="15">
        <v>0</v>
      </c>
      <c r="J244" s="15">
        <v>0</v>
      </c>
    </row>
    <row r="245" spans="1:10" x14ac:dyDescent="0.35">
      <c r="A245" s="18" t="s">
        <v>36</v>
      </c>
      <c r="B245" s="15">
        <v>0</v>
      </c>
      <c r="C245" s="15">
        <v>0</v>
      </c>
      <c r="D245" s="15">
        <v>0</v>
      </c>
      <c r="E245" s="16"/>
      <c r="F245" s="15">
        <v>0</v>
      </c>
      <c r="G245" s="15">
        <v>0</v>
      </c>
      <c r="H245" s="16"/>
      <c r="I245" s="15">
        <v>0</v>
      </c>
      <c r="J245" s="15">
        <v>0</v>
      </c>
    </row>
    <row r="246" spans="1:10" x14ac:dyDescent="0.35">
      <c r="A246" s="19" t="s">
        <v>37</v>
      </c>
      <c r="B246" s="15">
        <v>0</v>
      </c>
      <c r="C246" s="15">
        <v>0</v>
      </c>
      <c r="D246" s="15">
        <v>0</v>
      </c>
      <c r="E246" s="16"/>
      <c r="F246" s="15">
        <v>0</v>
      </c>
      <c r="G246" s="15">
        <v>0</v>
      </c>
      <c r="H246" s="16"/>
      <c r="I246" s="15">
        <v>0</v>
      </c>
      <c r="J246" s="15">
        <v>0</v>
      </c>
    </row>
    <row r="247" spans="1:10" x14ac:dyDescent="0.35">
      <c r="A247" s="19" t="s">
        <v>38</v>
      </c>
      <c r="B247" s="15">
        <v>0</v>
      </c>
      <c r="C247" s="15">
        <v>0</v>
      </c>
      <c r="D247" s="15">
        <v>0</v>
      </c>
      <c r="E247" s="16"/>
      <c r="F247" s="15">
        <v>0</v>
      </c>
      <c r="G247" s="15">
        <v>0</v>
      </c>
      <c r="H247" s="16"/>
      <c r="I247" s="15">
        <v>0</v>
      </c>
      <c r="J247" s="15">
        <v>0</v>
      </c>
    </row>
    <row r="248" spans="1:10" x14ac:dyDescent="0.35">
      <c r="A248" s="18" t="s">
        <v>56</v>
      </c>
      <c r="B248" s="15">
        <v>0</v>
      </c>
      <c r="C248" s="15">
        <v>0</v>
      </c>
      <c r="D248" s="15">
        <v>0</v>
      </c>
      <c r="E248" s="16"/>
      <c r="F248" s="15">
        <v>0</v>
      </c>
      <c r="G248" s="15">
        <v>0</v>
      </c>
      <c r="H248" s="16"/>
      <c r="I248" s="15">
        <v>0</v>
      </c>
      <c r="J248" s="15">
        <v>0</v>
      </c>
    </row>
    <row r="249" spans="1:10" x14ac:dyDescent="0.35">
      <c r="A249" s="18" t="s">
        <v>39</v>
      </c>
      <c r="B249" s="15">
        <v>0</v>
      </c>
      <c r="C249" s="15">
        <v>0</v>
      </c>
      <c r="D249" s="15">
        <v>0</v>
      </c>
      <c r="E249" s="16"/>
      <c r="F249" s="15">
        <v>0</v>
      </c>
      <c r="G249" s="15">
        <v>0</v>
      </c>
      <c r="H249" s="16"/>
      <c r="I249" s="15">
        <v>0</v>
      </c>
      <c r="J249" s="15">
        <v>0</v>
      </c>
    </row>
    <row r="250" spans="1:10" x14ac:dyDescent="0.35">
      <c r="A250" s="20" t="s">
        <v>40</v>
      </c>
      <c r="B250" s="15">
        <v>0</v>
      </c>
      <c r="C250" s="15">
        <v>0</v>
      </c>
      <c r="D250" s="15">
        <v>0</v>
      </c>
      <c r="E250" s="16"/>
      <c r="F250" s="15">
        <v>0</v>
      </c>
      <c r="G250" s="15">
        <v>0</v>
      </c>
      <c r="H250" s="16"/>
      <c r="I250" s="15">
        <v>0</v>
      </c>
      <c r="J250" s="15">
        <v>0</v>
      </c>
    </row>
    <row r="251" spans="1:10" x14ac:dyDescent="0.35">
      <c r="A251" s="23" t="s">
        <v>62</v>
      </c>
      <c r="B251" s="29">
        <v>0</v>
      </c>
      <c r="C251" s="29">
        <v>0</v>
      </c>
      <c r="D251" s="29">
        <v>0</v>
      </c>
      <c r="E251" s="30"/>
      <c r="F251" s="29">
        <v>0</v>
      </c>
      <c r="G251" s="29">
        <v>0</v>
      </c>
      <c r="H251" s="30"/>
      <c r="I251" s="29">
        <v>0</v>
      </c>
      <c r="J251" s="29">
        <v>0</v>
      </c>
    </row>
    <row r="252" spans="1:10" x14ac:dyDescent="0.35">
      <c r="A252" s="20" t="s">
        <v>25</v>
      </c>
      <c r="B252" s="15">
        <v>0</v>
      </c>
      <c r="C252" s="15">
        <v>0</v>
      </c>
      <c r="D252" s="15">
        <v>0</v>
      </c>
      <c r="E252" s="16"/>
      <c r="F252" s="15">
        <v>0</v>
      </c>
      <c r="G252" s="15">
        <v>0</v>
      </c>
      <c r="H252" s="16"/>
      <c r="I252" s="15">
        <v>0</v>
      </c>
      <c r="J252" s="15">
        <v>0</v>
      </c>
    </row>
    <row r="253" spans="1:10" x14ac:dyDescent="0.35">
      <c r="A253" s="18" t="s">
        <v>26</v>
      </c>
      <c r="B253" s="15">
        <v>0</v>
      </c>
      <c r="C253" s="15">
        <v>0</v>
      </c>
      <c r="D253" s="15">
        <v>0</v>
      </c>
      <c r="E253" s="16"/>
      <c r="F253" s="15">
        <v>0</v>
      </c>
      <c r="G253" s="15">
        <v>0</v>
      </c>
      <c r="H253" s="16"/>
      <c r="I253" s="15">
        <v>0</v>
      </c>
      <c r="J253" s="15">
        <v>0</v>
      </c>
    </row>
    <row r="254" spans="1:10" x14ac:dyDescent="0.35">
      <c r="A254" s="18" t="s">
        <v>27</v>
      </c>
      <c r="B254" s="15">
        <v>0</v>
      </c>
      <c r="C254" s="15">
        <v>0</v>
      </c>
      <c r="D254" s="15">
        <v>0</v>
      </c>
      <c r="E254" s="16"/>
      <c r="F254" s="15">
        <v>0</v>
      </c>
      <c r="G254" s="15">
        <v>0</v>
      </c>
      <c r="H254" s="16"/>
      <c r="I254" s="15">
        <v>0</v>
      </c>
      <c r="J254" s="15">
        <v>0</v>
      </c>
    </row>
    <row r="255" spans="1:10" x14ac:dyDescent="0.35">
      <c r="A255" s="19" t="s">
        <v>16</v>
      </c>
      <c r="B255" s="15">
        <v>0</v>
      </c>
      <c r="C255" s="15">
        <v>0</v>
      </c>
      <c r="D255" s="15">
        <v>0</v>
      </c>
      <c r="E255" s="16"/>
      <c r="F255" s="15">
        <v>0</v>
      </c>
      <c r="G255" s="15">
        <v>0</v>
      </c>
      <c r="H255" s="16"/>
      <c r="I255" s="15">
        <v>0</v>
      </c>
      <c r="J255" s="15">
        <v>0</v>
      </c>
    </row>
    <row r="256" spans="1:10" x14ac:dyDescent="0.35">
      <c r="A256" s="19" t="s">
        <v>42</v>
      </c>
      <c r="B256" s="15">
        <v>0</v>
      </c>
      <c r="C256" s="15">
        <v>0</v>
      </c>
      <c r="D256" s="15">
        <v>0</v>
      </c>
      <c r="E256" s="16"/>
      <c r="F256" s="15">
        <v>0</v>
      </c>
      <c r="G256" s="15">
        <v>0</v>
      </c>
      <c r="H256" s="16"/>
      <c r="I256" s="15">
        <v>0</v>
      </c>
      <c r="J256" s="15">
        <v>0</v>
      </c>
    </row>
    <row r="257" spans="1:10" x14ac:dyDescent="0.35">
      <c r="A257" s="19" t="s">
        <v>29</v>
      </c>
      <c r="B257" s="15">
        <v>0</v>
      </c>
      <c r="C257" s="15">
        <v>0</v>
      </c>
      <c r="D257" s="15">
        <v>0</v>
      </c>
      <c r="E257" s="16"/>
      <c r="F257" s="15">
        <v>0</v>
      </c>
      <c r="G257" s="15">
        <v>0</v>
      </c>
      <c r="H257" s="16"/>
      <c r="I257" s="15">
        <v>0</v>
      </c>
      <c r="J257" s="15">
        <v>0</v>
      </c>
    </row>
    <row r="258" spans="1:10" x14ac:dyDescent="0.35">
      <c r="A258" s="19" t="s">
        <v>30</v>
      </c>
      <c r="B258" s="15">
        <v>0</v>
      </c>
      <c r="C258" s="15">
        <v>0</v>
      </c>
      <c r="D258" s="15">
        <v>0</v>
      </c>
      <c r="E258" s="16"/>
      <c r="F258" s="15">
        <v>0</v>
      </c>
      <c r="G258" s="15">
        <v>0</v>
      </c>
      <c r="H258" s="16"/>
      <c r="I258" s="15">
        <v>0</v>
      </c>
      <c r="J258" s="15">
        <v>0</v>
      </c>
    </row>
    <row r="259" spans="1:10" x14ac:dyDescent="0.35">
      <c r="A259" s="19" t="s">
        <v>31</v>
      </c>
      <c r="B259" s="15">
        <v>0</v>
      </c>
      <c r="C259" s="15">
        <v>0</v>
      </c>
      <c r="D259" s="15">
        <v>0</v>
      </c>
      <c r="E259" s="16"/>
      <c r="F259" s="15">
        <v>0</v>
      </c>
      <c r="G259" s="15">
        <v>0</v>
      </c>
      <c r="H259" s="16"/>
      <c r="I259" s="15">
        <v>0</v>
      </c>
      <c r="J259" s="15">
        <v>0</v>
      </c>
    </row>
    <row r="260" spans="1:10" x14ac:dyDescent="0.35">
      <c r="A260" s="19" t="s">
        <v>32</v>
      </c>
      <c r="B260" s="15">
        <v>0</v>
      </c>
      <c r="C260" s="15">
        <v>0</v>
      </c>
      <c r="D260" s="15">
        <v>0</v>
      </c>
      <c r="E260" s="16"/>
      <c r="F260" s="15">
        <v>0</v>
      </c>
      <c r="G260" s="15">
        <v>0</v>
      </c>
      <c r="H260" s="16"/>
      <c r="I260" s="15">
        <v>0</v>
      </c>
      <c r="J260" s="15">
        <v>0</v>
      </c>
    </row>
    <row r="261" spans="1:10" x14ac:dyDescent="0.35">
      <c r="A261" s="19" t="s">
        <v>33</v>
      </c>
      <c r="B261" s="15">
        <v>0</v>
      </c>
      <c r="C261" s="15">
        <v>0</v>
      </c>
      <c r="D261" s="15">
        <v>0</v>
      </c>
      <c r="E261" s="16"/>
      <c r="F261" s="15">
        <v>0</v>
      </c>
      <c r="G261" s="15">
        <v>0</v>
      </c>
      <c r="H261" s="16"/>
      <c r="I261" s="15">
        <v>0</v>
      </c>
      <c r="J261" s="15">
        <v>0</v>
      </c>
    </row>
    <row r="262" spans="1:10" x14ac:dyDescent="0.35">
      <c r="A262" s="19" t="s">
        <v>34</v>
      </c>
      <c r="B262" s="15">
        <v>0</v>
      </c>
      <c r="C262" s="15">
        <v>0</v>
      </c>
      <c r="D262" s="15">
        <v>0</v>
      </c>
      <c r="E262" s="16"/>
      <c r="F262" s="15">
        <v>0</v>
      </c>
      <c r="G262" s="15">
        <v>0</v>
      </c>
      <c r="H262" s="16"/>
      <c r="I262" s="15">
        <v>0</v>
      </c>
      <c r="J262" s="15">
        <v>0</v>
      </c>
    </row>
    <row r="263" spans="1:10" x14ac:dyDescent="0.35">
      <c r="A263" s="19" t="s">
        <v>35</v>
      </c>
      <c r="B263" s="15">
        <v>0</v>
      </c>
      <c r="C263" s="15">
        <v>0</v>
      </c>
      <c r="D263" s="15">
        <v>0</v>
      </c>
      <c r="E263" s="16"/>
      <c r="F263" s="15">
        <v>0</v>
      </c>
      <c r="G263" s="15">
        <v>0</v>
      </c>
      <c r="H263" s="16"/>
      <c r="I263" s="15">
        <v>0</v>
      </c>
      <c r="J263" s="15">
        <v>0</v>
      </c>
    </row>
    <row r="264" spans="1:10" x14ac:dyDescent="0.35">
      <c r="A264" s="19" t="s">
        <v>55</v>
      </c>
      <c r="B264" s="15">
        <v>0</v>
      </c>
      <c r="C264" s="15">
        <v>0</v>
      </c>
      <c r="D264" s="15">
        <v>0</v>
      </c>
      <c r="E264" s="16"/>
      <c r="F264" s="15">
        <v>0</v>
      </c>
      <c r="G264" s="15">
        <v>0</v>
      </c>
      <c r="H264" s="16"/>
      <c r="I264" s="15">
        <v>0</v>
      </c>
      <c r="J264" s="15">
        <v>0</v>
      </c>
    </row>
    <row r="265" spans="1:10" x14ac:dyDescent="0.35">
      <c r="A265" s="18" t="s">
        <v>36</v>
      </c>
      <c r="B265" s="15">
        <v>0</v>
      </c>
      <c r="C265" s="15">
        <v>0</v>
      </c>
      <c r="D265" s="15">
        <v>0</v>
      </c>
      <c r="E265" s="16"/>
      <c r="F265" s="15">
        <v>0</v>
      </c>
      <c r="G265" s="15">
        <v>0</v>
      </c>
      <c r="H265" s="16"/>
      <c r="I265" s="15">
        <v>0</v>
      </c>
      <c r="J265" s="15">
        <v>0</v>
      </c>
    </row>
    <row r="266" spans="1:10" x14ac:dyDescent="0.35">
      <c r="A266" s="19" t="s">
        <v>37</v>
      </c>
      <c r="B266" s="15">
        <v>0</v>
      </c>
      <c r="C266" s="15">
        <v>0</v>
      </c>
      <c r="D266" s="15">
        <v>0</v>
      </c>
      <c r="E266" s="16"/>
      <c r="F266" s="15">
        <v>0</v>
      </c>
      <c r="G266" s="15">
        <v>0</v>
      </c>
      <c r="H266" s="16"/>
      <c r="I266" s="15">
        <v>0</v>
      </c>
      <c r="J266" s="15">
        <v>0</v>
      </c>
    </row>
    <row r="267" spans="1:10" x14ac:dyDescent="0.35">
      <c r="A267" s="19" t="s">
        <v>38</v>
      </c>
      <c r="B267" s="15">
        <v>0</v>
      </c>
      <c r="C267" s="15">
        <v>0</v>
      </c>
      <c r="D267" s="15">
        <v>0</v>
      </c>
      <c r="E267" s="16"/>
      <c r="F267" s="15">
        <v>0</v>
      </c>
      <c r="G267" s="15">
        <v>0</v>
      </c>
      <c r="H267" s="16"/>
      <c r="I267" s="15">
        <v>0</v>
      </c>
      <c r="J267" s="15">
        <v>0</v>
      </c>
    </row>
    <row r="268" spans="1:10" x14ac:dyDescent="0.35">
      <c r="A268" s="18" t="s">
        <v>56</v>
      </c>
      <c r="B268" s="15">
        <v>0</v>
      </c>
      <c r="C268" s="15">
        <v>0</v>
      </c>
      <c r="D268" s="15">
        <v>0</v>
      </c>
      <c r="E268" s="16"/>
      <c r="F268" s="15">
        <v>0</v>
      </c>
      <c r="G268" s="15">
        <v>0</v>
      </c>
      <c r="H268" s="16"/>
      <c r="I268" s="15">
        <v>0</v>
      </c>
      <c r="J268" s="15">
        <v>0</v>
      </c>
    </row>
    <row r="269" spans="1:10" x14ac:dyDescent="0.35">
      <c r="A269" s="18" t="s">
        <v>39</v>
      </c>
      <c r="B269" s="15">
        <v>0</v>
      </c>
      <c r="C269" s="15">
        <v>0</v>
      </c>
      <c r="D269" s="15">
        <v>0</v>
      </c>
      <c r="E269" s="16"/>
      <c r="F269" s="15">
        <v>0</v>
      </c>
      <c r="G269" s="15">
        <v>0</v>
      </c>
      <c r="H269" s="16"/>
      <c r="I269" s="15">
        <v>0</v>
      </c>
      <c r="J269" s="15">
        <v>0</v>
      </c>
    </row>
    <row r="270" spans="1:10" x14ac:dyDescent="0.35">
      <c r="A270" s="20" t="s">
        <v>40</v>
      </c>
      <c r="B270" s="15">
        <v>0</v>
      </c>
      <c r="C270" s="15">
        <v>0</v>
      </c>
      <c r="D270" s="15">
        <v>0</v>
      </c>
      <c r="E270" s="16"/>
      <c r="F270" s="15">
        <v>0</v>
      </c>
      <c r="G270" s="15">
        <v>0</v>
      </c>
      <c r="H270" s="16"/>
      <c r="I270" s="15">
        <v>0</v>
      </c>
      <c r="J270" s="15">
        <v>0</v>
      </c>
    </row>
    <row r="271" spans="1:10" x14ac:dyDescent="0.35">
      <c r="A271" s="23" t="s">
        <v>63</v>
      </c>
      <c r="B271" s="29" vm="582">
        <v>0</v>
      </c>
      <c r="C271" s="29" vm="582">
        <v>0</v>
      </c>
      <c r="D271" s="29" vm="2736">
        <v>0</v>
      </c>
      <c r="E271" s="30"/>
      <c r="F271" s="29">
        <v>0</v>
      </c>
      <c r="G271" s="29">
        <v>0</v>
      </c>
      <c r="H271" s="30"/>
      <c r="I271" s="29">
        <v>0</v>
      </c>
      <c r="J271" s="29">
        <v>0</v>
      </c>
    </row>
    <row r="272" spans="1:10" x14ac:dyDescent="0.35">
      <c r="A272" s="20" t="s">
        <v>25</v>
      </c>
      <c r="B272" s="15" vm="583">
        <v>0</v>
      </c>
      <c r="C272" s="15" vm="583">
        <v>0</v>
      </c>
      <c r="D272" s="15" vm="2737">
        <v>0</v>
      </c>
      <c r="E272" s="16"/>
      <c r="F272" s="15">
        <v>0</v>
      </c>
      <c r="G272" s="15">
        <v>0</v>
      </c>
      <c r="H272" s="16"/>
      <c r="I272" s="15">
        <v>0</v>
      </c>
      <c r="J272" s="15">
        <v>0</v>
      </c>
    </row>
    <row r="273" spans="1:10" x14ac:dyDescent="0.35">
      <c r="A273" s="18" t="s">
        <v>26</v>
      </c>
      <c r="B273" s="15">
        <v>0</v>
      </c>
      <c r="C273" s="15">
        <v>0</v>
      </c>
      <c r="D273" s="15">
        <v>0</v>
      </c>
      <c r="E273" s="16"/>
      <c r="F273" s="15">
        <v>0</v>
      </c>
      <c r="G273" s="15">
        <v>0</v>
      </c>
      <c r="H273" s="16"/>
      <c r="I273" s="15">
        <v>0</v>
      </c>
      <c r="J273" s="15">
        <v>0</v>
      </c>
    </row>
    <row r="274" spans="1:10" x14ac:dyDescent="0.35">
      <c r="A274" s="18" t="s">
        <v>27</v>
      </c>
      <c r="B274" s="15" vm="584">
        <v>0</v>
      </c>
      <c r="C274" s="15" vm="584">
        <v>0</v>
      </c>
      <c r="D274" s="15" vm="2738">
        <v>0</v>
      </c>
      <c r="E274" s="16"/>
      <c r="F274" s="15">
        <v>0</v>
      </c>
      <c r="G274" s="15">
        <v>0</v>
      </c>
      <c r="H274" s="16"/>
      <c r="I274" s="15">
        <v>0</v>
      </c>
      <c r="J274" s="15">
        <v>0</v>
      </c>
    </row>
    <row r="275" spans="1:10" x14ac:dyDescent="0.35">
      <c r="A275" s="19" t="s">
        <v>16</v>
      </c>
      <c r="B275" s="15" vm="585">
        <v>0</v>
      </c>
      <c r="C275" s="15" vm="585">
        <v>0</v>
      </c>
      <c r="D275" s="15" vm="2739">
        <v>0</v>
      </c>
      <c r="E275" s="16"/>
      <c r="F275" s="15">
        <v>0</v>
      </c>
      <c r="G275" s="15">
        <v>0</v>
      </c>
      <c r="H275" s="16"/>
      <c r="I275" s="15">
        <v>0</v>
      </c>
      <c r="J275" s="15">
        <v>0</v>
      </c>
    </row>
    <row r="276" spans="1:10" x14ac:dyDescent="0.35">
      <c r="A276" s="19" t="s">
        <v>42</v>
      </c>
      <c r="B276" s="15">
        <v>0</v>
      </c>
      <c r="C276" s="15">
        <v>0</v>
      </c>
      <c r="D276" s="15">
        <v>0</v>
      </c>
      <c r="E276" s="16"/>
      <c r="F276" s="15">
        <v>0</v>
      </c>
      <c r="G276" s="15">
        <v>0</v>
      </c>
      <c r="H276" s="16"/>
      <c r="I276" s="15">
        <v>0</v>
      </c>
      <c r="J276" s="15">
        <v>0</v>
      </c>
    </row>
    <row r="277" spans="1:10" x14ac:dyDescent="0.35">
      <c r="A277" s="19" t="s">
        <v>29</v>
      </c>
      <c r="B277" s="15">
        <v>0</v>
      </c>
      <c r="C277" s="15">
        <v>0</v>
      </c>
      <c r="D277" s="15">
        <v>0</v>
      </c>
      <c r="E277" s="16"/>
      <c r="F277" s="15">
        <v>0</v>
      </c>
      <c r="G277" s="15">
        <v>0</v>
      </c>
      <c r="H277" s="16"/>
      <c r="I277" s="15">
        <v>0</v>
      </c>
      <c r="J277" s="15">
        <v>0</v>
      </c>
    </row>
    <row r="278" spans="1:10" x14ac:dyDescent="0.35">
      <c r="A278" s="19" t="s">
        <v>30</v>
      </c>
      <c r="B278" s="15">
        <v>0</v>
      </c>
      <c r="C278" s="15">
        <v>0</v>
      </c>
      <c r="D278" s="15">
        <v>0</v>
      </c>
      <c r="E278" s="16"/>
      <c r="F278" s="15">
        <v>0</v>
      </c>
      <c r="G278" s="15">
        <v>0</v>
      </c>
      <c r="H278" s="16"/>
      <c r="I278" s="15">
        <v>0</v>
      </c>
      <c r="J278" s="15">
        <v>0</v>
      </c>
    </row>
    <row r="279" spans="1:10" x14ac:dyDescent="0.35">
      <c r="A279" s="19" t="s">
        <v>31</v>
      </c>
      <c r="B279" s="15">
        <v>0</v>
      </c>
      <c r="C279" s="15">
        <v>0</v>
      </c>
      <c r="D279" s="15">
        <v>0</v>
      </c>
      <c r="E279" s="16"/>
      <c r="F279" s="15">
        <v>0</v>
      </c>
      <c r="G279" s="15">
        <v>0</v>
      </c>
      <c r="H279" s="16"/>
      <c r="I279" s="15">
        <v>0</v>
      </c>
      <c r="J279" s="15">
        <v>0</v>
      </c>
    </row>
    <row r="280" spans="1:10" x14ac:dyDescent="0.35">
      <c r="A280" s="19" t="s">
        <v>32</v>
      </c>
      <c r="B280" s="15">
        <v>0</v>
      </c>
      <c r="C280" s="15">
        <v>0</v>
      </c>
      <c r="D280" s="15">
        <v>0</v>
      </c>
      <c r="E280" s="16"/>
      <c r="F280" s="15">
        <v>0</v>
      </c>
      <c r="G280" s="15">
        <v>0</v>
      </c>
      <c r="H280" s="16"/>
      <c r="I280" s="15">
        <v>0</v>
      </c>
      <c r="J280" s="15">
        <v>0</v>
      </c>
    </row>
    <row r="281" spans="1:10" x14ac:dyDescent="0.35">
      <c r="A281" s="19" t="s">
        <v>33</v>
      </c>
      <c r="B281" s="15">
        <v>0</v>
      </c>
      <c r="C281" s="15">
        <v>0</v>
      </c>
      <c r="D281" s="15">
        <v>0</v>
      </c>
      <c r="E281" s="16"/>
      <c r="F281" s="15">
        <v>0</v>
      </c>
      <c r="G281" s="15">
        <v>0</v>
      </c>
      <c r="H281" s="16"/>
      <c r="I281" s="15">
        <v>0</v>
      </c>
      <c r="J281" s="15">
        <v>0</v>
      </c>
    </row>
    <row r="282" spans="1:10" x14ac:dyDescent="0.35">
      <c r="A282" s="19" t="s">
        <v>34</v>
      </c>
      <c r="B282" s="15">
        <v>0</v>
      </c>
      <c r="C282" s="15">
        <v>0</v>
      </c>
      <c r="D282" s="15">
        <v>0</v>
      </c>
      <c r="E282" s="16"/>
      <c r="F282" s="15">
        <v>0</v>
      </c>
      <c r="G282" s="15">
        <v>0</v>
      </c>
      <c r="H282" s="16"/>
      <c r="I282" s="15">
        <v>0</v>
      </c>
      <c r="J282" s="15">
        <v>0</v>
      </c>
    </row>
    <row r="283" spans="1:10" x14ac:dyDescent="0.35">
      <c r="A283" s="19" t="s">
        <v>35</v>
      </c>
      <c r="B283" s="15">
        <v>0</v>
      </c>
      <c r="C283" s="15">
        <v>0</v>
      </c>
      <c r="D283" s="15">
        <v>0</v>
      </c>
      <c r="E283" s="16"/>
      <c r="F283" s="15">
        <v>0</v>
      </c>
      <c r="G283" s="15">
        <v>0</v>
      </c>
      <c r="H283" s="16"/>
      <c r="I283" s="15">
        <v>0</v>
      </c>
      <c r="J283" s="15">
        <v>0</v>
      </c>
    </row>
    <row r="284" spans="1:10" x14ac:dyDescent="0.35">
      <c r="A284" s="19" t="s">
        <v>55</v>
      </c>
      <c r="B284" s="15">
        <v>0</v>
      </c>
      <c r="C284" s="15">
        <v>0</v>
      </c>
      <c r="D284" s="15">
        <v>0</v>
      </c>
      <c r="E284" s="16"/>
      <c r="F284" s="15">
        <v>0</v>
      </c>
      <c r="G284" s="15">
        <v>0</v>
      </c>
      <c r="H284" s="16"/>
      <c r="I284" s="15">
        <v>0</v>
      </c>
      <c r="J284" s="15">
        <v>0</v>
      </c>
    </row>
    <row r="285" spans="1:10" x14ac:dyDescent="0.35">
      <c r="A285" s="18" t="s">
        <v>36</v>
      </c>
      <c r="B285" s="15">
        <v>0</v>
      </c>
      <c r="C285" s="15">
        <v>0</v>
      </c>
      <c r="D285" s="15">
        <v>0</v>
      </c>
      <c r="E285" s="16"/>
      <c r="F285" s="15">
        <v>0</v>
      </c>
      <c r="G285" s="15">
        <v>0</v>
      </c>
      <c r="H285" s="16"/>
      <c r="I285" s="15">
        <v>0</v>
      </c>
      <c r="J285" s="15">
        <v>0</v>
      </c>
    </row>
    <row r="286" spans="1:10" x14ac:dyDescent="0.35">
      <c r="A286" s="19" t="s">
        <v>37</v>
      </c>
      <c r="B286" s="15">
        <v>0</v>
      </c>
      <c r="C286" s="15">
        <v>0</v>
      </c>
      <c r="D286" s="15">
        <v>0</v>
      </c>
      <c r="E286" s="16"/>
      <c r="F286" s="15">
        <v>0</v>
      </c>
      <c r="G286" s="15">
        <v>0</v>
      </c>
      <c r="H286" s="16"/>
      <c r="I286" s="15">
        <v>0</v>
      </c>
      <c r="J286" s="15">
        <v>0</v>
      </c>
    </row>
    <row r="287" spans="1:10" x14ac:dyDescent="0.35">
      <c r="A287" s="19" t="s">
        <v>38</v>
      </c>
      <c r="B287" s="15">
        <v>0</v>
      </c>
      <c r="C287" s="15">
        <v>0</v>
      </c>
      <c r="D287" s="15">
        <v>0</v>
      </c>
      <c r="E287" s="16"/>
      <c r="F287" s="15">
        <v>0</v>
      </c>
      <c r="G287" s="15">
        <v>0</v>
      </c>
      <c r="H287" s="16"/>
      <c r="I287" s="15">
        <v>0</v>
      </c>
      <c r="J287" s="15">
        <v>0</v>
      </c>
    </row>
    <row r="288" spans="1:10" x14ac:dyDescent="0.35">
      <c r="A288" s="18" t="s">
        <v>56</v>
      </c>
      <c r="B288" s="15">
        <v>0</v>
      </c>
      <c r="C288" s="15">
        <v>0</v>
      </c>
      <c r="D288" s="15">
        <v>0</v>
      </c>
      <c r="E288" s="16"/>
      <c r="F288" s="15">
        <v>0</v>
      </c>
      <c r="G288" s="15">
        <v>0</v>
      </c>
      <c r="H288" s="16"/>
      <c r="I288" s="15">
        <v>0</v>
      </c>
      <c r="J288" s="15">
        <v>0</v>
      </c>
    </row>
    <row r="289" spans="1:10" x14ac:dyDescent="0.35">
      <c r="A289" s="18" t="s">
        <v>39</v>
      </c>
      <c r="B289" s="15">
        <v>0</v>
      </c>
      <c r="C289" s="15">
        <v>0</v>
      </c>
      <c r="D289" s="15">
        <v>0</v>
      </c>
      <c r="E289" s="16"/>
      <c r="F289" s="15">
        <v>0</v>
      </c>
      <c r="G289" s="15">
        <v>0</v>
      </c>
      <c r="H289" s="16"/>
      <c r="I289" s="15">
        <v>0</v>
      </c>
      <c r="J289" s="15">
        <v>0</v>
      </c>
    </row>
    <row r="290" spans="1:10" x14ac:dyDescent="0.35">
      <c r="A290" s="20" t="s">
        <v>40</v>
      </c>
      <c r="B290" s="15">
        <v>0</v>
      </c>
      <c r="C290" s="15">
        <v>0</v>
      </c>
      <c r="D290" s="15">
        <v>0</v>
      </c>
      <c r="E290" s="16"/>
      <c r="F290" s="15">
        <v>0</v>
      </c>
      <c r="G290" s="15">
        <v>0</v>
      </c>
      <c r="H290" s="16"/>
      <c r="I290" s="15">
        <v>0</v>
      </c>
      <c r="J290" s="15">
        <v>0</v>
      </c>
    </row>
    <row r="291" spans="1:10" x14ac:dyDescent="0.35">
      <c r="A291" s="23" t="s">
        <v>81</v>
      </c>
      <c r="B291" s="29">
        <v>0</v>
      </c>
      <c r="C291" s="29">
        <v>0</v>
      </c>
      <c r="D291" s="29">
        <v>0</v>
      </c>
      <c r="E291" s="30"/>
      <c r="F291" s="29">
        <v>0</v>
      </c>
      <c r="G291" s="29">
        <v>0</v>
      </c>
      <c r="H291" s="30"/>
      <c r="I291" s="29">
        <v>0</v>
      </c>
      <c r="J291" s="29">
        <v>0</v>
      </c>
    </row>
    <row r="292" spans="1:10" x14ac:dyDescent="0.35">
      <c r="A292" s="11" t="s">
        <v>82</v>
      </c>
      <c r="B292" s="29" vm="586">
        <v>706.672146</v>
      </c>
      <c r="C292" s="29" vm="586">
        <v>706.672146</v>
      </c>
      <c r="D292" s="29" vm="2740">
        <v>717.64891599999999</v>
      </c>
      <c r="E292" s="30"/>
      <c r="F292" s="29">
        <v>-114.97252800000012</v>
      </c>
      <c r="G292" s="29">
        <v>10.976769999999988</v>
      </c>
      <c r="H292" s="30"/>
      <c r="I292" s="29">
        <v>134.43664199999989</v>
      </c>
      <c r="J292" s="29">
        <v>-96.95830199999989</v>
      </c>
    </row>
    <row r="293" spans="1:10" x14ac:dyDescent="0.35">
      <c r="A293" s="12" t="s">
        <v>83</v>
      </c>
      <c r="B293" s="29" vm="587">
        <v>697.249146</v>
      </c>
      <c r="C293" s="29" vm="587">
        <v>697.249146</v>
      </c>
      <c r="D293" s="29" vm="2741">
        <v>702.73991599999999</v>
      </c>
      <c r="E293" s="30"/>
      <c r="F293" s="29">
        <v>-121.02052800000013</v>
      </c>
      <c r="G293" s="29">
        <v>5.4907699999999977</v>
      </c>
      <c r="H293" s="30"/>
      <c r="I293" s="29">
        <v>127.51583399999981</v>
      </c>
      <c r="J293" s="29">
        <v>-98.025301999999897</v>
      </c>
    </row>
    <row r="294" spans="1:10" x14ac:dyDescent="0.35">
      <c r="A294" s="12" t="s">
        <v>84</v>
      </c>
      <c r="B294" s="29" vm="588">
        <v>9.423</v>
      </c>
      <c r="C294" s="29" vm="588">
        <v>9.423</v>
      </c>
      <c r="D294" s="29" vm="2742">
        <v>14.909000000000001</v>
      </c>
      <c r="E294" s="30"/>
      <c r="F294" s="29">
        <v>6.0480000000000009</v>
      </c>
      <c r="G294" s="29">
        <v>5.4860000000000007</v>
      </c>
      <c r="H294" s="30"/>
      <c r="I294" s="29">
        <v>6.920808000000001</v>
      </c>
      <c r="J294" s="29">
        <v>1.0670000000000002</v>
      </c>
    </row>
    <row r="295" spans="1:10" x14ac:dyDescent="0.35">
      <c r="A295" s="19" t="s">
        <v>85</v>
      </c>
      <c r="B295" s="15" vm="589">
        <v>9.423</v>
      </c>
      <c r="C295" s="15" vm="589">
        <v>9.423</v>
      </c>
      <c r="D295" s="15" vm="2743">
        <v>14.909000000000001</v>
      </c>
      <c r="E295" s="16"/>
      <c r="F295" s="15">
        <v>6.0480000000000009</v>
      </c>
      <c r="G295" s="15">
        <v>5.4860000000000007</v>
      </c>
      <c r="H295" s="16"/>
      <c r="I295" s="15">
        <v>6.920808000000001</v>
      </c>
      <c r="J295" s="15">
        <v>1.0670000000000002</v>
      </c>
    </row>
    <row r="296" spans="1:10" x14ac:dyDescent="0.35">
      <c r="A296" s="19" t="s">
        <v>86</v>
      </c>
      <c r="B296" s="15">
        <v>0</v>
      </c>
      <c r="C296" s="15">
        <v>0</v>
      </c>
      <c r="D296" s="15">
        <v>0</v>
      </c>
      <c r="E296" s="16"/>
      <c r="F296" s="15">
        <v>0</v>
      </c>
      <c r="G296" s="15">
        <v>0</v>
      </c>
      <c r="H296" s="16"/>
      <c r="I296" s="15">
        <v>0</v>
      </c>
      <c r="J296" s="15">
        <v>0</v>
      </c>
    </row>
    <row r="297" spans="1:10" x14ac:dyDescent="0.35">
      <c r="A297" s="25"/>
      <c r="B297" s="15"/>
      <c r="C297" s="15"/>
      <c r="D297" s="15"/>
      <c r="E297" s="16"/>
      <c r="F297" s="15"/>
      <c r="G297" s="15"/>
      <c r="H297" s="16"/>
      <c r="I297" s="15"/>
      <c r="J297" s="15"/>
    </row>
    <row r="298" spans="1:10" x14ac:dyDescent="0.35">
      <c r="A298" s="9" t="s">
        <v>91</v>
      </c>
      <c r="B298" s="29" vm="590">
        <v>150.00399999999999</v>
      </c>
      <c r="C298" s="29" vm="590">
        <v>150.00399999999999</v>
      </c>
      <c r="D298" s="29" vm="2744">
        <v>149.999</v>
      </c>
      <c r="E298" s="30"/>
      <c r="F298" s="29">
        <v>0</v>
      </c>
      <c r="G298" s="29">
        <v>-4.9999999999954525E-3</v>
      </c>
      <c r="H298" s="30"/>
      <c r="I298" s="29">
        <v>0</v>
      </c>
      <c r="J298" s="29">
        <v>149.999</v>
      </c>
    </row>
    <row r="299" spans="1:10" x14ac:dyDescent="0.35">
      <c r="A299" s="9" t="s">
        <v>92</v>
      </c>
      <c r="B299" s="29">
        <v>0</v>
      </c>
      <c r="C299" s="29">
        <v>0</v>
      </c>
      <c r="D299" s="29" vm="2745">
        <v>11.896861000000001</v>
      </c>
      <c r="E299" s="30"/>
      <c r="F299" s="29">
        <v>0</v>
      </c>
      <c r="G299" s="29">
        <v>11.896861000000001</v>
      </c>
      <c r="H299" s="30"/>
      <c r="I299" s="29">
        <v>0</v>
      </c>
      <c r="J299" s="29">
        <v>11.896861000000001</v>
      </c>
    </row>
    <row r="300" spans="1:10" x14ac:dyDescent="0.35">
      <c r="A300" s="9"/>
      <c r="B300" s="15"/>
      <c r="C300" s="15"/>
      <c r="D300" s="15"/>
      <c r="E300" s="16"/>
      <c r="F300" s="15"/>
      <c r="G300" s="15"/>
      <c r="H300" s="16"/>
      <c r="I300" s="15"/>
      <c r="J300" s="15"/>
    </row>
    <row r="301" spans="1:10" x14ac:dyDescent="0.35">
      <c r="A301" s="9" t="s">
        <v>93</v>
      </c>
      <c r="B301" s="29" vm="591">
        <v>22470.164409999998</v>
      </c>
      <c r="C301" s="29" vm="591">
        <v>22470.164409999998</v>
      </c>
      <c r="D301" s="29" vm="2746">
        <v>22565.121404989997</v>
      </c>
      <c r="E301" s="30"/>
      <c r="F301" s="29">
        <v>107.95652599999812</v>
      </c>
      <c r="G301" s="29">
        <v>94.956994989999657</v>
      </c>
      <c r="H301" s="30"/>
      <c r="I301" s="29">
        <v>642.47928163200049</v>
      </c>
      <c r="J301" s="29">
        <v>5138.0741979900013</v>
      </c>
    </row>
    <row r="302" spans="1:10" x14ac:dyDescent="0.35">
      <c r="A302" s="11" t="s">
        <v>25</v>
      </c>
      <c r="B302" s="29" vm="592">
        <v>22367.511733999996</v>
      </c>
      <c r="C302" s="29" vm="592">
        <v>22367.511733999996</v>
      </c>
      <c r="D302" s="29" vm="2747">
        <v>22475.700060989999</v>
      </c>
      <c r="E302" s="30"/>
      <c r="F302" s="29">
        <v>107.95652599999448</v>
      </c>
      <c r="G302" s="29">
        <v>108.18832699000268</v>
      </c>
      <c r="H302" s="30"/>
      <c r="I302" s="29">
        <v>702.44301263199668</v>
      </c>
      <c r="J302" s="29">
        <v>5161.5091159900039</v>
      </c>
    </row>
    <row r="303" spans="1:10" x14ac:dyDescent="0.35">
      <c r="A303" s="12" t="s">
        <v>26</v>
      </c>
      <c r="B303" s="29" vm="593">
        <v>1993.437314</v>
      </c>
      <c r="C303" s="29" vm="593">
        <v>1993.437314</v>
      </c>
      <c r="D303" s="29" vm="2748">
        <v>1986.096722</v>
      </c>
      <c r="E303" s="30"/>
      <c r="F303" s="29">
        <v>5.3868770000001405</v>
      </c>
      <c r="G303" s="29">
        <v>-7.3405920000000151</v>
      </c>
      <c r="H303" s="30"/>
      <c r="I303" s="29">
        <v>-75.692789999999832</v>
      </c>
      <c r="J303" s="29">
        <v>615.57146599999987</v>
      </c>
    </row>
    <row r="304" spans="1:10" x14ac:dyDescent="0.35">
      <c r="A304" s="12" t="s">
        <v>27</v>
      </c>
      <c r="B304" s="29" vm="594">
        <v>19760.876507999998</v>
      </c>
      <c r="C304" s="29" vm="594">
        <v>19760.876507999998</v>
      </c>
      <c r="D304" s="29" vm="2749">
        <v>19891.130293989998</v>
      </c>
      <c r="E304" s="30"/>
      <c r="F304" s="29">
        <v>93.915710000001127</v>
      </c>
      <c r="G304" s="29">
        <v>130.25378599000032</v>
      </c>
      <c r="H304" s="30"/>
      <c r="I304" s="29">
        <v>735.43685463200018</v>
      </c>
      <c r="J304" s="29">
        <v>4489.0686399899987</v>
      </c>
    </row>
    <row r="305" spans="1:10" x14ac:dyDescent="0.35">
      <c r="A305" s="18" t="s">
        <v>16</v>
      </c>
      <c r="B305" s="15" vm="595">
        <v>1509.76</v>
      </c>
      <c r="C305" s="15" vm="595">
        <v>1509.76</v>
      </c>
      <c r="D305" s="15" vm="2750">
        <v>1522.28</v>
      </c>
      <c r="E305" s="16"/>
      <c r="F305" s="15">
        <v>4.4369999999998981</v>
      </c>
      <c r="G305" s="15">
        <v>12.519999999999982</v>
      </c>
      <c r="H305" s="16"/>
      <c r="I305" s="15">
        <v>43.516999999999825</v>
      </c>
      <c r="J305" s="15">
        <v>-2311.6220000000003</v>
      </c>
    </row>
    <row r="306" spans="1:10" x14ac:dyDescent="0.35">
      <c r="A306" s="18" t="s">
        <v>94</v>
      </c>
      <c r="B306" s="15">
        <v>0</v>
      </c>
      <c r="C306" s="15">
        <v>0</v>
      </c>
      <c r="D306" s="15">
        <v>0</v>
      </c>
      <c r="E306" s="16"/>
      <c r="F306" s="15">
        <v>0</v>
      </c>
      <c r="G306" s="15">
        <v>0</v>
      </c>
      <c r="H306" s="16"/>
      <c r="I306" s="15">
        <v>0</v>
      </c>
      <c r="J306" s="15">
        <v>0</v>
      </c>
    </row>
    <row r="307" spans="1:10" x14ac:dyDescent="0.35">
      <c r="A307" s="18" t="s">
        <v>29</v>
      </c>
      <c r="B307" s="15">
        <v>0</v>
      </c>
      <c r="C307" s="15">
        <v>0</v>
      </c>
      <c r="D307" s="15">
        <v>0</v>
      </c>
      <c r="E307" s="16"/>
      <c r="F307" s="15">
        <v>0</v>
      </c>
      <c r="G307" s="15">
        <v>0</v>
      </c>
      <c r="H307" s="16"/>
      <c r="I307" s="15">
        <v>0</v>
      </c>
      <c r="J307" s="15">
        <v>0</v>
      </c>
    </row>
    <row r="308" spans="1:10" x14ac:dyDescent="0.35">
      <c r="A308" s="18" t="s">
        <v>30</v>
      </c>
      <c r="B308" s="15" vm="596">
        <v>2985.714579</v>
      </c>
      <c r="C308" s="15" vm="596">
        <v>2985.714579</v>
      </c>
      <c r="D308" s="15" vm="2751">
        <v>3006.3184200000001</v>
      </c>
      <c r="E308" s="16"/>
      <c r="F308" s="15">
        <v>7.8676210000000992</v>
      </c>
      <c r="G308" s="15">
        <v>20.603841000000102</v>
      </c>
      <c r="H308" s="16"/>
      <c r="I308" s="15">
        <v>-167.47186099999999</v>
      </c>
      <c r="J308" s="15">
        <v>1946.2405100000001</v>
      </c>
    </row>
    <row r="309" spans="1:10" x14ac:dyDescent="0.35">
      <c r="A309" s="18" t="s">
        <v>31</v>
      </c>
      <c r="B309" s="15" vm="597">
        <v>15.777832</v>
      </c>
      <c r="C309" s="15" vm="597">
        <v>15.777832</v>
      </c>
      <c r="D309" s="15" vm="2752">
        <v>13.571165499999999</v>
      </c>
      <c r="E309" s="16"/>
      <c r="F309" s="15">
        <v>1.0430139999999994</v>
      </c>
      <c r="G309" s="15">
        <v>-2.2066665000000008</v>
      </c>
      <c r="H309" s="16"/>
      <c r="I309" s="15">
        <v>-30.343085000000009</v>
      </c>
      <c r="J309" s="15">
        <v>-3.7659935000000004</v>
      </c>
    </row>
    <row r="310" spans="1:10" x14ac:dyDescent="0.35">
      <c r="A310" s="18" t="s">
        <v>95</v>
      </c>
      <c r="B310" s="15">
        <v>0</v>
      </c>
      <c r="C310" s="15">
        <v>0</v>
      </c>
      <c r="D310" s="15">
        <v>0</v>
      </c>
      <c r="E310" s="16"/>
      <c r="F310" s="15">
        <v>0</v>
      </c>
      <c r="G310" s="15">
        <v>0</v>
      </c>
      <c r="H310" s="16"/>
      <c r="I310" s="15">
        <v>63.585999999999999</v>
      </c>
      <c r="J310" s="15">
        <v>-127.17</v>
      </c>
    </row>
    <row r="311" spans="1:10" x14ac:dyDescent="0.35">
      <c r="A311" s="18" t="s">
        <v>33</v>
      </c>
      <c r="B311" s="15" vm="598">
        <v>136.397955</v>
      </c>
      <c r="C311" s="15" vm="598">
        <v>136.397955</v>
      </c>
      <c r="D311" s="15" vm="2753">
        <v>136.38065749</v>
      </c>
      <c r="E311" s="16"/>
      <c r="F311" s="15">
        <v>-2.2526999999996633E-2</v>
      </c>
      <c r="G311" s="15">
        <v>-1.7297509999991689E-2</v>
      </c>
      <c r="H311" s="16"/>
      <c r="I311" s="15">
        <v>45.318515631999986</v>
      </c>
      <c r="J311" s="15">
        <v>-78.574682510000002</v>
      </c>
    </row>
    <row r="312" spans="1:10" x14ac:dyDescent="0.35">
      <c r="A312" s="18" t="s">
        <v>34</v>
      </c>
      <c r="B312" s="15" vm="599">
        <v>320.71909799999992</v>
      </c>
      <c r="C312" s="15" vm="599">
        <v>320.71909799999992</v>
      </c>
      <c r="D312" s="15" vm="2754">
        <v>299.48162200000002</v>
      </c>
      <c r="E312" s="16"/>
      <c r="F312" s="15">
        <v>1.6898160000000644</v>
      </c>
      <c r="G312" s="15">
        <v>-21.237475999999901</v>
      </c>
      <c r="H312" s="16"/>
      <c r="I312" s="15">
        <v>-123.99666599999989</v>
      </c>
      <c r="J312" s="15">
        <v>-219.746713</v>
      </c>
    </row>
    <row r="313" spans="1:10" x14ac:dyDescent="0.35">
      <c r="A313" s="18" t="s">
        <v>35</v>
      </c>
      <c r="B313" s="15" vm="600">
        <v>504.28008299999999</v>
      </c>
      <c r="C313" s="15" vm="600">
        <v>504.28008299999999</v>
      </c>
      <c r="D313" s="15" vm="2755">
        <v>503.31348300000002</v>
      </c>
      <c r="E313" s="16"/>
      <c r="F313" s="15">
        <v>-3.2245720000000233</v>
      </c>
      <c r="G313" s="15">
        <v>-0.96659999999997126</v>
      </c>
      <c r="H313" s="16"/>
      <c r="I313" s="15">
        <v>-7.7208349999999655</v>
      </c>
      <c r="J313" s="15">
        <v>214.01047800000003</v>
      </c>
    </row>
    <row r="314" spans="1:10" x14ac:dyDescent="0.35">
      <c r="A314" s="18" t="s">
        <v>55</v>
      </c>
      <c r="B314" s="15" vm="601">
        <v>14288.226960999998</v>
      </c>
      <c r="C314" s="15" vm="601">
        <v>14288.226960999998</v>
      </c>
      <c r="D314" s="15" vm="2756">
        <v>14409.784946</v>
      </c>
      <c r="E314" s="16"/>
      <c r="F314" s="15">
        <v>82.125357999997505</v>
      </c>
      <c r="G314" s="15">
        <v>121.55798500000128</v>
      </c>
      <c r="H314" s="16"/>
      <c r="I314" s="15">
        <v>912.54778599999736</v>
      </c>
      <c r="J314" s="15">
        <v>5069.6970410000013</v>
      </c>
    </row>
    <row r="315" spans="1:10" x14ac:dyDescent="0.35">
      <c r="A315" s="12" t="s">
        <v>36</v>
      </c>
      <c r="B315" s="29">
        <v>0</v>
      </c>
      <c r="C315" s="29">
        <v>0</v>
      </c>
      <c r="D315" s="29">
        <v>0</v>
      </c>
      <c r="E315" s="30"/>
      <c r="F315" s="29">
        <v>0</v>
      </c>
      <c r="G315" s="29">
        <v>0</v>
      </c>
      <c r="H315" s="30"/>
      <c r="I315" s="29">
        <v>0</v>
      </c>
      <c r="J315" s="29">
        <v>0</v>
      </c>
    </row>
    <row r="316" spans="1:10" x14ac:dyDescent="0.35">
      <c r="A316" s="18" t="s">
        <v>37</v>
      </c>
      <c r="B316" s="15">
        <v>0</v>
      </c>
      <c r="C316" s="15">
        <v>0</v>
      </c>
      <c r="D316" s="15">
        <v>0</v>
      </c>
      <c r="E316" s="16"/>
      <c r="F316" s="15">
        <v>0</v>
      </c>
      <c r="G316" s="15">
        <v>0</v>
      </c>
      <c r="H316" s="16"/>
      <c r="I316" s="15">
        <v>0</v>
      </c>
      <c r="J316" s="15">
        <v>0</v>
      </c>
    </row>
    <row r="317" spans="1:10" x14ac:dyDescent="0.35">
      <c r="A317" s="18" t="s">
        <v>38</v>
      </c>
      <c r="B317" s="15">
        <v>0</v>
      </c>
      <c r="C317" s="15">
        <v>0</v>
      </c>
      <c r="D317" s="15">
        <v>0</v>
      </c>
      <c r="E317" s="16"/>
      <c r="F317" s="15">
        <v>0</v>
      </c>
      <c r="G317" s="15">
        <v>0</v>
      </c>
      <c r="H317" s="16"/>
      <c r="I317" s="15">
        <v>0</v>
      </c>
      <c r="J317" s="15">
        <v>0</v>
      </c>
    </row>
    <row r="318" spans="1:10" x14ac:dyDescent="0.35">
      <c r="A318" s="12" t="s">
        <v>56</v>
      </c>
      <c r="B318" s="29" vm="602">
        <v>613.19791199999997</v>
      </c>
      <c r="C318" s="29" vm="602">
        <v>613.19791199999997</v>
      </c>
      <c r="D318" s="29" vm="2757">
        <v>598.47304499999996</v>
      </c>
      <c r="E318" s="30"/>
      <c r="F318" s="29">
        <v>4.0699390000000903</v>
      </c>
      <c r="G318" s="29">
        <v>-14.724867000000017</v>
      </c>
      <c r="H318" s="30"/>
      <c r="I318" s="29">
        <v>2.8016270000000532</v>
      </c>
      <c r="J318" s="29">
        <v>39.942009999999868</v>
      </c>
    </row>
    <row r="319" spans="1:10" x14ac:dyDescent="0.35">
      <c r="A319" s="12" t="s">
        <v>39</v>
      </c>
      <c r="B319" s="29">
        <v>0</v>
      </c>
      <c r="C319" s="29">
        <v>0</v>
      </c>
      <c r="D319" s="29">
        <v>0</v>
      </c>
      <c r="E319" s="30"/>
      <c r="F319" s="29">
        <v>0</v>
      </c>
      <c r="G319" s="29">
        <v>0</v>
      </c>
      <c r="H319" s="30"/>
      <c r="I319" s="29">
        <v>0</v>
      </c>
      <c r="J319" s="29">
        <v>0</v>
      </c>
    </row>
    <row r="320" spans="1:10" x14ac:dyDescent="0.35">
      <c r="A320" s="12" t="s">
        <v>40</v>
      </c>
      <c r="B320" s="29" vm="603">
        <v>102.65267600000001</v>
      </c>
      <c r="C320" s="29" vm="603">
        <v>102.65267600000001</v>
      </c>
      <c r="D320" s="29" vm="2758">
        <v>89.421343999999991</v>
      </c>
      <c r="E320" s="30"/>
      <c r="F320" s="29">
        <v>0</v>
      </c>
      <c r="G320" s="29">
        <v>-13.231332000000023</v>
      </c>
      <c r="H320" s="30"/>
      <c r="I320" s="29">
        <v>-59.963730999999981</v>
      </c>
      <c r="J320" s="29">
        <v>-23.43491800000001</v>
      </c>
    </row>
    <row r="321" spans="1:10" x14ac:dyDescent="0.35">
      <c r="A321" s="45" t="s">
        <v>96</v>
      </c>
      <c r="B321" s="29">
        <v>0</v>
      </c>
      <c r="C321" s="29">
        <v>0</v>
      </c>
      <c r="D321" s="29">
        <v>0</v>
      </c>
      <c r="E321" s="30"/>
      <c r="F321" s="29">
        <v>4.5839999999999996</v>
      </c>
      <c r="G321" s="29">
        <v>0</v>
      </c>
      <c r="H321" s="30"/>
      <c r="I321" s="29">
        <v>39.897321000000005</v>
      </c>
      <c r="J321" s="29">
        <v>16.927</v>
      </c>
    </row>
    <row r="322" spans="1:10" x14ac:dyDescent="0.35">
      <c r="A322" s="26" t="s">
        <v>87</v>
      </c>
      <c r="B322" s="15"/>
      <c r="C322" s="15"/>
      <c r="D322" s="15"/>
      <c r="E322" s="16"/>
      <c r="F322" s="15"/>
      <c r="G322" s="15"/>
      <c r="H322" s="16"/>
      <c r="I322" s="15"/>
      <c r="J322" s="15"/>
    </row>
    <row r="323" spans="1:10" x14ac:dyDescent="0.35">
      <c r="A323" s="27" t="s">
        <v>88</v>
      </c>
      <c r="B323" s="15"/>
      <c r="C323" s="15"/>
      <c r="D323" s="15"/>
      <c r="E323" s="16"/>
      <c r="F323" s="15"/>
      <c r="G323" s="15"/>
      <c r="H323" s="16"/>
      <c r="I323" s="15"/>
      <c r="J323" s="15"/>
    </row>
    <row r="324" spans="1:10" x14ac:dyDescent="0.35">
      <c r="A324" s="9"/>
      <c r="B324" s="15"/>
      <c r="C324" s="15"/>
      <c r="D324" s="15"/>
      <c r="E324" s="16"/>
      <c r="F324" s="15"/>
      <c r="G324" s="15"/>
      <c r="H324" s="16"/>
      <c r="I324" s="15"/>
      <c r="J324" s="15"/>
    </row>
    <row r="325" spans="1:10" x14ac:dyDescent="0.35">
      <c r="A325" s="9"/>
      <c r="B325" s="15"/>
      <c r="C325" s="15"/>
      <c r="D325" s="15"/>
      <c r="E325" s="16"/>
      <c r="F325" s="15"/>
      <c r="G325" s="15"/>
      <c r="H325" s="16"/>
      <c r="I325" s="15"/>
      <c r="J325" s="15"/>
    </row>
  </sheetData>
  <mergeCells count="3">
    <mergeCell ref="B7:D7"/>
    <mergeCell ref="F7:J7"/>
    <mergeCell ref="F8:G8"/>
  </mergeCells>
  <hyperlinks>
    <hyperlink ref="J4" r:id="rId1" xr:uid="{10F6F178-5092-4A16-A79C-95EE0012947D}"/>
    <hyperlink ref="I4" r:id="rId2" xr:uid="{A44AE92B-164F-4340-B5E4-FCA9B5E3E0D4}"/>
  </hyperlinks>
  <pageMargins left="0.7" right="0.7" top="0.75" bottom="0.75" header="0.3" footer="0.3"/>
  <pageSetup paperSize="9" orientation="portrait"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536EA5-2319-475A-92CC-C06608413E1D}">
  <dimension ref="A1:K325"/>
  <sheetViews>
    <sheetView workbookViewId="0"/>
  </sheetViews>
  <sheetFormatPr defaultRowHeight="14.5" x14ac:dyDescent="0.35"/>
  <cols>
    <col min="1" max="1" width="86.1796875" customWidth="1"/>
    <col min="4" max="4" width="10.54296875" customWidth="1"/>
    <col min="5" max="5" width="1.81640625" customWidth="1"/>
    <col min="6" max="6" width="11.1796875" customWidth="1"/>
    <col min="7" max="7" width="11.453125" customWidth="1"/>
    <col min="8" max="8" width="1.453125" customWidth="1"/>
  </cols>
  <sheetData>
    <row r="1" spans="1:11" ht="14.25" customHeight="1" x14ac:dyDescent="0.35">
      <c r="A1" s="1" t="s">
        <v>0</v>
      </c>
      <c r="B1" s="2"/>
      <c r="C1" s="2"/>
      <c r="D1" s="2"/>
      <c r="E1" s="2"/>
      <c r="F1" s="2"/>
      <c r="G1" s="2"/>
      <c r="H1" s="2"/>
      <c r="I1" s="2"/>
      <c r="J1" s="3" t="s">
        <v>102</v>
      </c>
      <c r="K1" s="2"/>
    </row>
    <row r="2" spans="1:11" ht="14.25" customHeight="1" x14ac:dyDescent="0.35">
      <c r="A2" s="4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 ht="14.25" customHeight="1" x14ac:dyDescent="0.35">
      <c r="A3" s="2"/>
      <c r="B3" s="2"/>
      <c r="C3" s="2"/>
      <c r="D3" s="2"/>
      <c r="E3" s="2"/>
      <c r="F3" s="2"/>
      <c r="G3" s="2"/>
      <c r="H3" s="2"/>
      <c r="I3" s="4"/>
      <c r="J3" s="4"/>
      <c r="K3" s="2"/>
    </row>
    <row r="4" spans="1:11" ht="15" customHeight="1" x14ac:dyDescent="0.35">
      <c r="A4" s="5" t="s">
        <v>2</v>
      </c>
      <c r="B4" s="2"/>
      <c r="C4" s="2"/>
      <c r="D4" s="2"/>
      <c r="E4" s="2"/>
      <c r="F4" s="2"/>
      <c r="G4" s="2"/>
      <c r="H4" s="2"/>
      <c r="I4" s="6" t="s">
        <v>3</v>
      </c>
      <c r="J4" s="7" t="s">
        <v>4</v>
      </c>
      <c r="K4" s="2"/>
    </row>
    <row r="5" spans="1:11" ht="14.25" customHeight="1" x14ac:dyDescent="0.35">
      <c r="A5" s="2"/>
      <c r="B5" s="8"/>
      <c r="C5" s="8"/>
      <c r="D5" s="8"/>
      <c r="E5" s="2"/>
      <c r="F5" s="2"/>
      <c r="G5" s="2"/>
      <c r="H5" s="2"/>
      <c r="I5" s="2"/>
      <c r="J5" s="2"/>
      <c r="K5" s="2"/>
    </row>
    <row r="6" spans="1:11" ht="44.25" customHeight="1" x14ac:dyDescent="0.35">
      <c r="A6" s="5" t="str">
        <f>+[7]CubeValue!B6</f>
        <v>Efnahagsyfirlit vogunarsjóða / Balance sheet of hedge funds</v>
      </c>
      <c r="B6" s="1"/>
      <c r="C6" s="1"/>
      <c r="D6" s="1"/>
      <c r="E6" s="1"/>
      <c r="F6" s="1"/>
      <c r="G6" s="1"/>
      <c r="H6" s="1"/>
      <c r="I6" s="1"/>
      <c r="J6" s="1"/>
      <c r="K6" s="2"/>
    </row>
    <row r="7" spans="1:11" ht="14.25" customHeight="1" x14ac:dyDescent="0.35">
      <c r="A7" s="1"/>
      <c r="B7" s="49" t="s">
        <v>5</v>
      </c>
      <c r="C7" s="50"/>
      <c r="D7" s="50"/>
      <c r="E7" s="1"/>
      <c r="F7" s="49" t="s">
        <v>6</v>
      </c>
      <c r="G7" s="50"/>
      <c r="H7" s="50"/>
      <c r="I7" s="50"/>
      <c r="J7" s="50"/>
      <c r="K7" s="2"/>
    </row>
    <row r="8" spans="1:11" ht="14.25" customHeight="1" x14ac:dyDescent="0.35">
      <c r="A8" s="1"/>
      <c r="B8" s="40" t="s">
        <v>7</v>
      </c>
      <c r="C8" s="40">
        <v>45657</v>
      </c>
      <c r="D8" s="40">
        <v>45688</v>
      </c>
      <c r="E8" s="41"/>
      <c r="F8" s="51" t="s">
        <v>103</v>
      </c>
      <c r="G8" s="51"/>
      <c r="H8" s="41"/>
      <c r="I8" s="42" t="s">
        <v>104</v>
      </c>
      <c r="J8" s="42" t="s">
        <v>105</v>
      </c>
      <c r="K8" s="2"/>
    </row>
    <row r="9" spans="1:11" ht="14.25" customHeight="1" x14ac:dyDescent="0.35">
      <c r="A9" s="1" t="s">
        <v>8</v>
      </c>
      <c r="B9" s="43">
        <v>2024</v>
      </c>
      <c r="C9" s="43">
        <v>2024</v>
      </c>
      <c r="D9" s="43">
        <v>2024</v>
      </c>
      <c r="E9" s="43"/>
      <c r="F9" s="43">
        <v>2024</v>
      </c>
      <c r="G9" s="43">
        <v>2025</v>
      </c>
      <c r="H9" s="43"/>
      <c r="I9" s="44" t="s">
        <v>105</v>
      </c>
      <c r="J9" s="44" t="s">
        <v>106</v>
      </c>
      <c r="K9" s="2"/>
    </row>
    <row r="10" spans="1:11" x14ac:dyDescent="0.35">
      <c r="A10" s="9" t="s">
        <v>13</v>
      </c>
      <c r="B10" s="29" vm="1268">
        <v>40532.88889300001</v>
      </c>
      <c r="C10" s="29" vm="1268">
        <v>40532.88889300001</v>
      </c>
      <c r="D10" s="29" vm="2759">
        <v>35072.549301000006</v>
      </c>
      <c r="E10" s="30"/>
      <c r="F10" s="29">
        <v>4788.1723590399997</v>
      </c>
      <c r="G10" s="29">
        <v>-5460.3395920000039</v>
      </c>
      <c r="H10" s="30"/>
      <c r="I10" s="29">
        <v>-9774.4745956899933</v>
      </c>
      <c r="J10" s="29">
        <v>-9032.8375825699986</v>
      </c>
    </row>
    <row r="11" spans="1:11" x14ac:dyDescent="0.35">
      <c r="A11" s="10" t="s">
        <v>14</v>
      </c>
      <c r="B11" s="29" vm="1269">
        <v>40532.888892999988</v>
      </c>
      <c r="C11" s="29" vm="1269">
        <v>40532.888892999988</v>
      </c>
      <c r="D11" s="29" vm="2760">
        <v>35072.549301000006</v>
      </c>
      <c r="E11" s="30"/>
      <c r="F11" s="29">
        <v>4788.1723590399997</v>
      </c>
      <c r="G11" s="29">
        <v>-5460.3395919999821</v>
      </c>
      <c r="H11" s="30"/>
      <c r="I11" s="29">
        <v>-9774.4745956899933</v>
      </c>
      <c r="J11" s="29">
        <v>-9032.8375825699986</v>
      </c>
    </row>
    <row r="12" spans="1:11" x14ac:dyDescent="0.35">
      <c r="A12" s="11" t="s">
        <v>9</v>
      </c>
      <c r="B12" s="29" vm="1270">
        <v>3640.0845270000004</v>
      </c>
      <c r="C12" s="29" vm="1270">
        <v>3640.0845270000004</v>
      </c>
      <c r="D12" s="29" vm="2761">
        <v>2584.5170259999995</v>
      </c>
      <c r="E12" s="30"/>
      <c r="F12" s="29">
        <v>658.5442360400009</v>
      </c>
      <c r="G12" s="29">
        <v>-1055.5675010000009</v>
      </c>
      <c r="H12" s="30"/>
      <c r="I12" s="29">
        <v>-987.54133268999976</v>
      </c>
      <c r="J12" s="29">
        <v>68.711074429998462</v>
      </c>
    </row>
    <row r="13" spans="1:11" s="31" customFormat="1" x14ac:dyDescent="0.35">
      <c r="A13" s="12" t="s">
        <v>10</v>
      </c>
      <c r="B13" s="29" vm="1271">
        <v>3575.0705270000003</v>
      </c>
      <c r="C13" s="29" vm="1271">
        <v>3575.0705270000003</v>
      </c>
      <c r="D13" s="29" vm="2762">
        <v>2584.5170259999995</v>
      </c>
      <c r="E13" s="30"/>
      <c r="F13" s="29">
        <v>723.59217404000105</v>
      </c>
      <c r="G13" s="29">
        <v>-990.55350100000078</v>
      </c>
      <c r="H13" s="30"/>
      <c r="I13" s="29">
        <v>-762.50602069000024</v>
      </c>
      <c r="J13" s="29">
        <v>68.711074429998462</v>
      </c>
    </row>
    <row r="14" spans="1:11" s="31" customFormat="1" x14ac:dyDescent="0.35">
      <c r="A14" s="13" t="s">
        <v>15</v>
      </c>
      <c r="B14" s="29" vm="1272">
        <v>3575.0705270000003</v>
      </c>
      <c r="C14" s="29" vm="1272">
        <v>3575.0705270000003</v>
      </c>
      <c r="D14" s="29" vm="2763">
        <v>2109.517026</v>
      </c>
      <c r="E14" s="30"/>
      <c r="F14" s="29">
        <v>760.48488103999989</v>
      </c>
      <c r="G14" s="29">
        <v>-1465.5535010000003</v>
      </c>
      <c r="H14" s="30"/>
      <c r="I14" s="29">
        <v>508.49397930999976</v>
      </c>
      <c r="J14" s="29">
        <v>162.71107443000028</v>
      </c>
    </row>
    <row r="15" spans="1:11" x14ac:dyDescent="0.35">
      <c r="A15" s="14" t="s">
        <v>16</v>
      </c>
      <c r="B15" s="15" vm="1273">
        <v>3575.0705270000003</v>
      </c>
      <c r="C15" s="15" vm="1273">
        <v>3575.0705270000003</v>
      </c>
      <c r="D15" s="15" vm="2764">
        <v>2109.517026</v>
      </c>
      <c r="E15" s="16"/>
      <c r="F15" s="15">
        <v>760.48488103999989</v>
      </c>
      <c r="G15" s="15">
        <v>-1465.5535010000003</v>
      </c>
      <c r="H15" s="16"/>
      <c r="I15" s="15">
        <v>508.49397930999976</v>
      </c>
      <c r="J15" s="15">
        <v>162.71107443000028</v>
      </c>
    </row>
    <row r="16" spans="1:11" x14ac:dyDescent="0.35">
      <c r="A16" s="14" t="s">
        <v>17</v>
      </c>
      <c r="B16" s="15">
        <v>0</v>
      </c>
      <c r="C16" s="15">
        <v>0</v>
      </c>
      <c r="D16" s="15">
        <v>0</v>
      </c>
      <c r="E16" s="16"/>
      <c r="F16" s="15">
        <v>0</v>
      </c>
      <c r="G16" s="15">
        <v>0</v>
      </c>
      <c r="H16" s="16"/>
      <c r="I16" s="15">
        <v>0</v>
      </c>
      <c r="J16" s="15">
        <v>0</v>
      </c>
    </row>
    <row r="17" spans="1:10" x14ac:dyDescent="0.35">
      <c r="A17" s="13" t="s">
        <v>18</v>
      </c>
      <c r="B17" s="29" vm="1274">
        <v>0</v>
      </c>
      <c r="C17" s="29" vm="1274">
        <v>0</v>
      </c>
      <c r="D17" s="29" vm="2765">
        <v>475</v>
      </c>
      <c r="E17" s="30"/>
      <c r="F17" s="29">
        <v>-36.892706999999973</v>
      </c>
      <c r="G17" s="29">
        <v>475</v>
      </c>
      <c r="H17" s="30"/>
      <c r="I17" s="29">
        <v>-1271</v>
      </c>
      <c r="J17" s="29">
        <v>-94</v>
      </c>
    </row>
    <row r="18" spans="1:10" x14ac:dyDescent="0.35">
      <c r="A18" s="14" t="s">
        <v>16</v>
      </c>
      <c r="B18" s="15" vm="1275">
        <v>0</v>
      </c>
      <c r="C18" s="15" vm="1275">
        <v>0</v>
      </c>
      <c r="D18" s="15" vm="2766">
        <v>475</v>
      </c>
      <c r="E18" s="16"/>
      <c r="F18" s="15">
        <v>-36.892706999999973</v>
      </c>
      <c r="G18" s="15">
        <v>475</v>
      </c>
      <c r="H18" s="16"/>
      <c r="I18" s="15">
        <v>-1271</v>
      </c>
      <c r="J18" s="15">
        <v>-94</v>
      </c>
    </row>
    <row r="19" spans="1:10" x14ac:dyDescent="0.35">
      <c r="A19" s="14" t="s">
        <v>17</v>
      </c>
      <c r="B19" s="15">
        <v>0</v>
      </c>
      <c r="C19" s="15">
        <v>0</v>
      </c>
      <c r="D19" s="15">
        <v>0</v>
      </c>
      <c r="E19" s="16"/>
      <c r="F19" s="15">
        <v>0</v>
      </c>
      <c r="G19" s="15">
        <v>0</v>
      </c>
      <c r="H19" s="16"/>
      <c r="I19" s="15">
        <v>0</v>
      </c>
      <c r="J19" s="15">
        <v>0</v>
      </c>
    </row>
    <row r="20" spans="1:10" x14ac:dyDescent="0.35">
      <c r="A20" s="12" t="s">
        <v>11</v>
      </c>
      <c r="B20" s="29" vm="1276">
        <v>65.013999999999996</v>
      </c>
      <c r="C20" s="29" vm="1276">
        <v>65.013999999999996</v>
      </c>
      <c r="D20" s="29">
        <v>0</v>
      </c>
      <c r="E20" s="30"/>
      <c r="F20" s="29">
        <v>-65.047938000000002</v>
      </c>
      <c r="G20" s="29">
        <v>-65.013999999999996</v>
      </c>
      <c r="H20" s="30"/>
      <c r="I20" s="29">
        <v>-225.035312</v>
      </c>
      <c r="J20" s="29">
        <v>0</v>
      </c>
    </row>
    <row r="21" spans="1:10" s="31" customFormat="1" x14ac:dyDescent="0.35">
      <c r="A21" s="13" t="s">
        <v>19</v>
      </c>
      <c r="B21" s="29">
        <v>0</v>
      </c>
      <c r="C21" s="29">
        <v>0</v>
      </c>
      <c r="D21" s="29">
        <v>0</v>
      </c>
      <c r="E21" s="30"/>
      <c r="F21" s="29">
        <v>0</v>
      </c>
      <c r="G21" s="29">
        <v>0</v>
      </c>
      <c r="H21" s="30"/>
      <c r="I21" s="29">
        <v>0</v>
      </c>
      <c r="J21" s="29">
        <v>0</v>
      </c>
    </row>
    <row r="22" spans="1:10" x14ac:dyDescent="0.35">
      <c r="A22" s="14" t="s">
        <v>16</v>
      </c>
      <c r="B22" s="15">
        <v>0</v>
      </c>
      <c r="C22" s="15">
        <v>0</v>
      </c>
      <c r="D22" s="15">
        <v>0</v>
      </c>
      <c r="E22" s="16"/>
      <c r="F22" s="15">
        <v>0</v>
      </c>
      <c r="G22" s="15">
        <v>0</v>
      </c>
      <c r="H22" s="16"/>
      <c r="I22" s="15">
        <v>0</v>
      </c>
      <c r="J22" s="15">
        <v>0</v>
      </c>
    </row>
    <row r="23" spans="1:10" x14ac:dyDescent="0.35">
      <c r="A23" s="14" t="s">
        <v>17</v>
      </c>
      <c r="B23" s="15">
        <v>0</v>
      </c>
      <c r="C23" s="15">
        <v>0</v>
      </c>
      <c r="D23" s="15">
        <v>0</v>
      </c>
      <c r="E23" s="16"/>
      <c r="F23" s="15">
        <v>0</v>
      </c>
      <c r="G23" s="15">
        <v>0</v>
      </c>
      <c r="H23" s="16"/>
      <c r="I23" s="15">
        <v>0</v>
      </c>
      <c r="J23" s="15">
        <v>0</v>
      </c>
    </row>
    <row r="24" spans="1:10" x14ac:dyDescent="0.35">
      <c r="A24" s="13" t="s">
        <v>20</v>
      </c>
      <c r="B24" s="29" vm="1277">
        <v>65.013999999999996</v>
      </c>
      <c r="C24" s="29" vm="1277">
        <v>65.013999999999996</v>
      </c>
      <c r="D24" s="29">
        <v>0</v>
      </c>
      <c r="E24" s="30"/>
      <c r="F24" s="29">
        <v>-65.047938000000002</v>
      </c>
      <c r="G24" s="29">
        <v>-65.013999999999996</v>
      </c>
      <c r="H24" s="30"/>
      <c r="I24" s="29">
        <v>-225.035312</v>
      </c>
      <c r="J24" s="29">
        <v>0</v>
      </c>
    </row>
    <row r="25" spans="1:10" x14ac:dyDescent="0.35">
      <c r="A25" s="14" t="s">
        <v>16</v>
      </c>
      <c r="B25" s="15" vm="1278">
        <v>65.013999999999996</v>
      </c>
      <c r="C25" s="15" vm="1278">
        <v>65.013999999999996</v>
      </c>
      <c r="D25" s="15">
        <v>0</v>
      </c>
      <c r="E25" s="16"/>
      <c r="F25" s="15">
        <v>-65.047938000000002</v>
      </c>
      <c r="G25" s="15">
        <v>-65.013999999999996</v>
      </c>
      <c r="H25" s="16"/>
      <c r="I25" s="15">
        <v>-225.035312</v>
      </c>
      <c r="J25" s="15">
        <v>0</v>
      </c>
    </row>
    <row r="26" spans="1:10" x14ac:dyDescent="0.35">
      <c r="A26" s="14" t="s">
        <v>17</v>
      </c>
      <c r="B26" s="15">
        <v>0</v>
      </c>
      <c r="C26" s="15">
        <v>0</v>
      </c>
      <c r="D26" s="15">
        <v>0</v>
      </c>
      <c r="E26" s="16"/>
      <c r="F26" s="15">
        <v>0</v>
      </c>
      <c r="G26" s="15">
        <v>0</v>
      </c>
      <c r="H26" s="16"/>
      <c r="I26" s="15">
        <v>0</v>
      </c>
      <c r="J26" s="15">
        <v>0</v>
      </c>
    </row>
    <row r="27" spans="1:10" x14ac:dyDescent="0.35">
      <c r="A27" s="11" t="s">
        <v>21</v>
      </c>
      <c r="B27" s="29" vm="1279">
        <v>3046.162913000001</v>
      </c>
      <c r="C27" s="29" vm="1279">
        <v>3046.162913000001</v>
      </c>
      <c r="D27" s="29" vm="2767">
        <v>3668.8309759999997</v>
      </c>
      <c r="E27" s="30"/>
      <c r="F27" s="29">
        <v>608.62151899999981</v>
      </c>
      <c r="G27" s="29">
        <v>622.66806299999871</v>
      </c>
      <c r="H27" s="30"/>
      <c r="I27" s="29">
        <v>276.60869799999955</v>
      </c>
      <c r="J27" s="29">
        <v>245.06336399999964</v>
      </c>
    </row>
    <row r="28" spans="1:10" s="31" customFormat="1" x14ac:dyDescent="0.35">
      <c r="A28" s="12" t="s">
        <v>22</v>
      </c>
      <c r="B28" s="29" vm="1280">
        <v>1414.7596430000001</v>
      </c>
      <c r="C28" s="29" vm="1280">
        <v>1414.7596430000001</v>
      </c>
      <c r="D28" s="29" vm="2768">
        <v>1263.7420440000001</v>
      </c>
      <c r="E28" s="30"/>
      <c r="F28" s="29">
        <v>-192.5613590000001</v>
      </c>
      <c r="G28" s="29">
        <v>-151.01759900000002</v>
      </c>
      <c r="H28" s="30"/>
      <c r="I28" s="29">
        <v>-473.08746000000008</v>
      </c>
      <c r="J28" s="29">
        <v>984.95073800000011</v>
      </c>
    </row>
    <row r="29" spans="1:10" x14ac:dyDescent="0.35">
      <c r="A29" s="14" t="s">
        <v>23</v>
      </c>
      <c r="B29" s="15">
        <v>0</v>
      </c>
      <c r="C29" s="15">
        <v>0</v>
      </c>
      <c r="D29" s="15">
        <v>0</v>
      </c>
      <c r="E29" s="16"/>
      <c r="F29" s="15">
        <v>0</v>
      </c>
      <c r="G29" s="15">
        <v>0</v>
      </c>
      <c r="H29" s="16"/>
      <c r="I29" s="15">
        <v>0</v>
      </c>
      <c r="J29" s="15">
        <v>0</v>
      </c>
    </row>
    <row r="30" spans="1:10" x14ac:dyDescent="0.35">
      <c r="A30" s="14" t="s">
        <v>24</v>
      </c>
      <c r="B30" s="15" vm="1281">
        <v>1414.7596430000001</v>
      </c>
      <c r="C30" s="15" vm="1281">
        <v>1414.7596430000001</v>
      </c>
      <c r="D30" s="15" vm="2769">
        <v>1263.7420440000001</v>
      </c>
      <c r="E30" s="16"/>
      <c r="F30" s="15">
        <v>-192.5613590000001</v>
      </c>
      <c r="G30" s="15">
        <v>-151.01759900000002</v>
      </c>
      <c r="H30" s="16"/>
      <c r="I30" s="15">
        <v>-473.08746000000008</v>
      </c>
      <c r="J30" s="15">
        <v>984.95073800000011</v>
      </c>
    </row>
    <row r="31" spans="1:10" x14ac:dyDescent="0.35">
      <c r="A31" s="17" t="s">
        <v>25</v>
      </c>
      <c r="B31" s="15" vm="1282">
        <v>1414.7596430000001</v>
      </c>
      <c r="C31" s="15" vm="1282">
        <v>1414.7596430000001</v>
      </c>
      <c r="D31" s="15" vm="2770">
        <v>1263.7420440000001</v>
      </c>
      <c r="E31" s="16"/>
      <c r="F31" s="15">
        <v>-192.5613590000001</v>
      </c>
      <c r="G31" s="15">
        <v>-151.01759900000002</v>
      </c>
      <c r="H31" s="16"/>
      <c r="I31" s="15">
        <v>-473.08746000000008</v>
      </c>
      <c r="J31" s="15">
        <v>984.95073800000011</v>
      </c>
    </row>
    <row r="32" spans="1:10" x14ac:dyDescent="0.35">
      <c r="A32" s="18" t="s">
        <v>26</v>
      </c>
      <c r="B32" s="15" vm="1283">
        <v>197.37875099999999</v>
      </c>
      <c r="C32" s="15" vm="1283">
        <v>197.37875099999999</v>
      </c>
      <c r="D32" s="15">
        <v>0</v>
      </c>
      <c r="E32" s="16"/>
      <c r="F32" s="15">
        <v>0</v>
      </c>
      <c r="G32" s="15">
        <v>-197.37875099999999</v>
      </c>
      <c r="H32" s="16"/>
      <c r="I32" s="15">
        <v>-99.154490999999993</v>
      </c>
      <c r="J32" s="15">
        <v>0</v>
      </c>
    </row>
    <row r="33" spans="1:10" x14ac:dyDescent="0.35">
      <c r="A33" s="18" t="s">
        <v>27</v>
      </c>
      <c r="B33" s="15" vm="1284">
        <v>892.79894300000001</v>
      </c>
      <c r="C33" s="15" vm="1284">
        <v>892.79894300000001</v>
      </c>
      <c r="D33" s="15" vm="2771">
        <v>1007.757963</v>
      </c>
      <c r="E33" s="16"/>
      <c r="F33" s="15">
        <v>8.9650000000006003E-2</v>
      </c>
      <c r="G33" s="15">
        <v>114.95902000000001</v>
      </c>
      <c r="H33" s="16"/>
      <c r="I33" s="15">
        <v>-248.86036800000002</v>
      </c>
      <c r="J33" s="15">
        <v>777.09936200000004</v>
      </c>
    </row>
    <row r="34" spans="1:10" x14ac:dyDescent="0.35">
      <c r="A34" s="19" t="s">
        <v>16</v>
      </c>
      <c r="B34" s="15" vm="1285">
        <v>831.88249199999996</v>
      </c>
      <c r="C34" s="15" vm="1285">
        <v>831.88249199999996</v>
      </c>
      <c r="D34" s="15" vm="2772">
        <v>946.36464099999989</v>
      </c>
      <c r="E34" s="16"/>
      <c r="F34" s="15">
        <v>4.9559849999999699</v>
      </c>
      <c r="G34" s="15">
        <v>114.48214899999994</v>
      </c>
      <c r="H34" s="16"/>
      <c r="I34" s="15">
        <v>-224.49973800000004</v>
      </c>
      <c r="J34" s="15">
        <v>783.62095799999997</v>
      </c>
    </row>
    <row r="35" spans="1:10" x14ac:dyDescent="0.35">
      <c r="A35" s="19" t="s">
        <v>28</v>
      </c>
      <c r="B35" s="15">
        <v>0</v>
      </c>
      <c r="C35" s="15">
        <v>0</v>
      </c>
      <c r="D35" s="15">
        <v>0</v>
      </c>
      <c r="E35" s="16"/>
      <c r="F35" s="15">
        <v>0</v>
      </c>
      <c r="G35" s="15">
        <v>0</v>
      </c>
      <c r="H35" s="16"/>
      <c r="I35" s="15">
        <v>0</v>
      </c>
      <c r="J35" s="15">
        <v>0</v>
      </c>
    </row>
    <row r="36" spans="1:10" x14ac:dyDescent="0.35">
      <c r="A36" s="19" t="s">
        <v>29</v>
      </c>
      <c r="B36" s="15">
        <v>0</v>
      </c>
      <c r="C36" s="15">
        <v>0</v>
      </c>
      <c r="D36" s="15">
        <v>0</v>
      </c>
      <c r="E36" s="16"/>
      <c r="F36" s="15">
        <v>0</v>
      </c>
      <c r="G36" s="15">
        <v>0</v>
      </c>
      <c r="H36" s="16"/>
      <c r="I36" s="15">
        <v>0</v>
      </c>
      <c r="J36" s="15">
        <v>0</v>
      </c>
    </row>
    <row r="37" spans="1:10" x14ac:dyDescent="0.35">
      <c r="A37" s="19" t="s">
        <v>30</v>
      </c>
      <c r="B37" s="15">
        <v>0</v>
      </c>
      <c r="C37" s="15">
        <v>0</v>
      </c>
      <c r="D37" s="15">
        <v>0</v>
      </c>
      <c r="E37" s="16"/>
      <c r="F37" s="15">
        <v>-9.529999999999994E-2</v>
      </c>
      <c r="G37" s="15">
        <v>0</v>
      </c>
      <c r="H37" s="16"/>
      <c r="I37" s="15">
        <v>-9.5195529999999984</v>
      </c>
      <c r="J37" s="15">
        <v>-9.2870570000000008</v>
      </c>
    </row>
    <row r="38" spans="1:10" x14ac:dyDescent="0.35">
      <c r="A38" s="19" t="s">
        <v>31</v>
      </c>
      <c r="B38" s="15">
        <v>0</v>
      </c>
      <c r="C38" s="15">
        <v>0</v>
      </c>
      <c r="D38" s="15">
        <v>0</v>
      </c>
      <c r="E38" s="16"/>
      <c r="F38" s="15">
        <v>-5.2324620000000008</v>
      </c>
      <c r="G38" s="15">
        <v>0</v>
      </c>
      <c r="H38" s="16"/>
      <c r="I38" s="15">
        <v>-19.021283</v>
      </c>
      <c r="J38" s="15">
        <v>0</v>
      </c>
    </row>
    <row r="39" spans="1:10" x14ac:dyDescent="0.35">
      <c r="A39" s="19" t="s">
        <v>32</v>
      </c>
      <c r="B39" s="15">
        <v>0</v>
      </c>
      <c r="C39" s="15">
        <v>0</v>
      </c>
      <c r="D39" s="15">
        <v>0</v>
      </c>
      <c r="E39" s="16"/>
      <c r="F39" s="15">
        <v>0</v>
      </c>
      <c r="G39" s="15">
        <v>0</v>
      </c>
      <c r="H39" s="16"/>
      <c r="I39" s="15">
        <v>0</v>
      </c>
      <c r="J39" s="15">
        <v>0</v>
      </c>
    </row>
    <row r="40" spans="1:10" x14ac:dyDescent="0.35">
      <c r="A40" s="19" t="s">
        <v>33</v>
      </c>
      <c r="B40" s="15">
        <v>0</v>
      </c>
      <c r="C40" s="15">
        <v>0</v>
      </c>
      <c r="D40" s="15">
        <v>0</v>
      </c>
      <c r="E40" s="16"/>
      <c r="F40" s="15">
        <v>0</v>
      </c>
      <c r="G40" s="15">
        <v>0</v>
      </c>
      <c r="H40" s="16"/>
      <c r="I40" s="15">
        <v>0</v>
      </c>
      <c r="J40" s="15">
        <v>0</v>
      </c>
    </row>
    <row r="41" spans="1:10" x14ac:dyDescent="0.35">
      <c r="A41" s="19" t="s">
        <v>34</v>
      </c>
      <c r="B41" s="15">
        <v>0</v>
      </c>
      <c r="C41" s="15">
        <v>0</v>
      </c>
      <c r="D41" s="15">
        <v>0</v>
      </c>
      <c r="E41" s="16"/>
      <c r="F41" s="15">
        <v>0</v>
      </c>
      <c r="G41" s="15">
        <v>0</v>
      </c>
      <c r="H41" s="16"/>
      <c r="I41" s="15">
        <v>0</v>
      </c>
      <c r="J41" s="15">
        <v>0</v>
      </c>
    </row>
    <row r="42" spans="1:10" x14ac:dyDescent="0.35">
      <c r="A42" s="19" t="s">
        <v>35</v>
      </c>
      <c r="B42" s="15" vm="1286">
        <v>60.916451000000002</v>
      </c>
      <c r="C42" s="15" vm="1286">
        <v>60.916451000000002</v>
      </c>
      <c r="D42" s="15" vm="2773">
        <v>61.393321999999998</v>
      </c>
      <c r="E42" s="16"/>
      <c r="F42" s="15">
        <v>0.46142699999999337</v>
      </c>
      <c r="G42" s="15">
        <v>0.4768709999999956</v>
      </c>
      <c r="H42" s="16"/>
      <c r="I42" s="15">
        <v>4.1802059999999983</v>
      </c>
      <c r="J42" s="15">
        <v>2.7654610000000019</v>
      </c>
    </row>
    <row r="43" spans="1:10" x14ac:dyDescent="0.35">
      <c r="A43" s="18" t="s">
        <v>36</v>
      </c>
      <c r="B43" s="15" vm="1287">
        <v>324.58194900000001</v>
      </c>
      <c r="C43" s="15" vm="1287">
        <v>324.58194900000001</v>
      </c>
      <c r="D43" s="15" vm="2774">
        <v>255.984081</v>
      </c>
      <c r="E43" s="16"/>
      <c r="F43" s="15">
        <v>-192.65100899999999</v>
      </c>
      <c r="G43" s="15">
        <v>-68.597868000000005</v>
      </c>
      <c r="H43" s="16"/>
      <c r="I43" s="15">
        <v>-125.07260099999998</v>
      </c>
      <c r="J43" s="15">
        <v>207.85137600000002</v>
      </c>
    </row>
    <row r="44" spans="1:10" x14ac:dyDescent="0.35">
      <c r="A44" s="19" t="s">
        <v>37</v>
      </c>
      <c r="B44" s="15" vm="1288">
        <v>324.58194900000001</v>
      </c>
      <c r="C44" s="15" vm="1288">
        <v>324.58194900000001</v>
      </c>
      <c r="D44" s="15" vm="2775">
        <v>255.984081</v>
      </c>
      <c r="E44" s="16"/>
      <c r="F44" s="15">
        <v>-192.65100899999999</v>
      </c>
      <c r="G44" s="15">
        <v>-68.597868000000005</v>
      </c>
      <c r="H44" s="16"/>
      <c r="I44" s="15">
        <v>-107.46830899999999</v>
      </c>
      <c r="J44" s="15">
        <v>207.85137600000002</v>
      </c>
    </row>
    <row r="45" spans="1:10" x14ac:dyDescent="0.35">
      <c r="A45" s="19" t="s">
        <v>38</v>
      </c>
      <c r="B45" s="15">
        <v>0</v>
      </c>
      <c r="C45" s="15">
        <v>0</v>
      </c>
      <c r="D45" s="15">
        <v>0</v>
      </c>
      <c r="E45" s="16"/>
      <c r="F45" s="15">
        <v>0</v>
      </c>
      <c r="G45" s="15">
        <v>0</v>
      </c>
      <c r="H45" s="16"/>
      <c r="I45" s="15">
        <v>-17.604292000000001</v>
      </c>
      <c r="J45" s="15">
        <v>0</v>
      </c>
    </row>
    <row r="46" spans="1:10" x14ac:dyDescent="0.35">
      <c r="A46" s="18" t="s">
        <v>39</v>
      </c>
      <c r="B46" s="15">
        <v>0</v>
      </c>
      <c r="C46" s="15">
        <v>0</v>
      </c>
      <c r="D46" s="15">
        <v>0</v>
      </c>
      <c r="E46" s="16"/>
      <c r="F46" s="15">
        <v>0</v>
      </c>
      <c r="G46" s="15">
        <v>0</v>
      </c>
      <c r="H46" s="16"/>
      <c r="I46" s="15">
        <v>0</v>
      </c>
      <c r="J46" s="15">
        <v>0</v>
      </c>
    </row>
    <row r="47" spans="1:10" x14ac:dyDescent="0.35">
      <c r="A47" s="17" t="s">
        <v>40</v>
      </c>
      <c r="B47" s="15">
        <v>0</v>
      </c>
      <c r="C47" s="15">
        <v>0</v>
      </c>
      <c r="D47" s="15">
        <v>0</v>
      </c>
      <c r="E47" s="16"/>
      <c r="F47" s="15">
        <v>0</v>
      </c>
      <c r="G47" s="15">
        <v>0</v>
      </c>
      <c r="H47" s="16"/>
      <c r="I47" s="15">
        <v>0</v>
      </c>
      <c r="J47" s="15">
        <v>0</v>
      </c>
    </row>
    <row r="48" spans="1:10" x14ac:dyDescent="0.35">
      <c r="A48" s="12" t="s">
        <v>41</v>
      </c>
      <c r="B48" s="29" vm="1289">
        <v>1631.40327</v>
      </c>
      <c r="C48" s="29" vm="1289">
        <v>1631.40327</v>
      </c>
      <c r="D48" s="29" vm="2776">
        <v>2405.0889320000001</v>
      </c>
      <c r="E48" s="30"/>
      <c r="F48" s="29">
        <v>801.18287800000007</v>
      </c>
      <c r="G48" s="29">
        <v>773.68566200000009</v>
      </c>
      <c r="H48" s="30"/>
      <c r="I48" s="29">
        <v>749.6961580000002</v>
      </c>
      <c r="J48" s="29">
        <v>-739.88737399999991</v>
      </c>
    </row>
    <row r="49" spans="1:10" x14ac:dyDescent="0.35">
      <c r="A49" s="17" t="s">
        <v>25</v>
      </c>
      <c r="B49" s="15" vm="1290">
        <v>1414.141971</v>
      </c>
      <c r="C49" s="15" vm="1290">
        <v>1414.141971</v>
      </c>
      <c r="D49" s="15" vm="2777">
        <v>2187.9465490000002</v>
      </c>
      <c r="E49" s="16"/>
      <c r="F49" s="15">
        <v>-130.3842689999999</v>
      </c>
      <c r="G49" s="15">
        <v>773.80457800000022</v>
      </c>
      <c r="H49" s="16"/>
      <c r="I49" s="15">
        <v>-879.94215299999996</v>
      </c>
      <c r="J49" s="15">
        <v>1532.9885540000002</v>
      </c>
    </row>
    <row r="50" spans="1:10" x14ac:dyDescent="0.35">
      <c r="A50" s="18" t="s">
        <v>26</v>
      </c>
      <c r="B50" s="15" vm="1291">
        <v>763.34494400000005</v>
      </c>
      <c r="C50" s="15" vm="1291">
        <v>763.34494400000005</v>
      </c>
      <c r="D50" s="15" vm="2778">
        <v>769.94904000000008</v>
      </c>
      <c r="E50" s="16"/>
      <c r="F50" s="15">
        <v>-0.5722730000000027</v>
      </c>
      <c r="G50" s="15">
        <v>6.6040960000000268</v>
      </c>
      <c r="H50" s="16"/>
      <c r="I50" s="15">
        <v>-175.60726399999999</v>
      </c>
      <c r="J50" s="15">
        <v>715.84306100000003</v>
      </c>
    </row>
    <row r="51" spans="1:10" x14ac:dyDescent="0.35">
      <c r="A51" s="18" t="s">
        <v>27</v>
      </c>
      <c r="B51" s="15" vm="1292">
        <v>288.61096199999997</v>
      </c>
      <c r="C51" s="15" vm="1292">
        <v>288.61096199999997</v>
      </c>
      <c r="D51" s="15" vm="2779">
        <v>1019.466901</v>
      </c>
      <c r="E51" s="16"/>
      <c r="F51" s="15">
        <v>-33.394765000000007</v>
      </c>
      <c r="G51" s="15">
        <v>730.85593900000003</v>
      </c>
      <c r="H51" s="16"/>
      <c r="I51" s="15">
        <v>-535.94080299999996</v>
      </c>
      <c r="J51" s="15">
        <v>691.67256500000008</v>
      </c>
    </row>
    <row r="52" spans="1:10" x14ac:dyDescent="0.35">
      <c r="A52" s="19" t="s">
        <v>16</v>
      </c>
      <c r="B52" s="15" vm="1293">
        <v>167.808424</v>
      </c>
      <c r="C52" s="15" vm="1293">
        <v>167.808424</v>
      </c>
      <c r="D52" s="15" vm="2780">
        <v>734.07969700000001</v>
      </c>
      <c r="E52" s="16"/>
      <c r="F52" s="15">
        <v>-35.996882000000006</v>
      </c>
      <c r="G52" s="15">
        <v>566.27127300000006</v>
      </c>
      <c r="H52" s="16"/>
      <c r="I52" s="15">
        <v>-731.73987900000009</v>
      </c>
      <c r="J52" s="15">
        <v>690.84702300000004</v>
      </c>
    </row>
    <row r="53" spans="1:10" x14ac:dyDescent="0.35">
      <c r="A53" s="19" t="s">
        <v>42</v>
      </c>
      <c r="B53" s="15">
        <v>0</v>
      </c>
      <c r="C53" s="15">
        <v>0</v>
      </c>
      <c r="D53" s="15">
        <v>0</v>
      </c>
      <c r="E53" s="16"/>
      <c r="F53" s="15">
        <v>0</v>
      </c>
      <c r="G53" s="15">
        <v>0</v>
      </c>
      <c r="H53" s="16"/>
      <c r="I53" s="15">
        <v>0</v>
      </c>
      <c r="J53" s="15">
        <v>0</v>
      </c>
    </row>
    <row r="54" spans="1:10" x14ac:dyDescent="0.35">
      <c r="A54" s="19" t="s">
        <v>29</v>
      </c>
      <c r="B54" s="15">
        <v>0</v>
      </c>
      <c r="C54" s="15">
        <v>0</v>
      </c>
      <c r="D54" s="15">
        <v>0</v>
      </c>
      <c r="E54" s="16"/>
      <c r="F54" s="15">
        <v>0</v>
      </c>
      <c r="G54" s="15">
        <v>0</v>
      </c>
      <c r="H54" s="16"/>
      <c r="I54" s="15">
        <v>0</v>
      </c>
      <c r="J54" s="15">
        <v>0</v>
      </c>
    </row>
    <row r="55" spans="1:10" x14ac:dyDescent="0.35">
      <c r="A55" s="19" t="s">
        <v>30</v>
      </c>
      <c r="B55" s="15">
        <v>0</v>
      </c>
      <c r="C55" s="15">
        <v>0</v>
      </c>
      <c r="D55" s="15">
        <v>0</v>
      </c>
      <c r="E55" s="16"/>
      <c r="F55" s="15">
        <v>0</v>
      </c>
      <c r="G55" s="15">
        <v>0</v>
      </c>
      <c r="H55" s="16"/>
      <c r="I55" s="15">
        <v>-33.434094999999999</v>
      </c>
      <c r="J55" s="15">
        <v>0</v>
      </c>
    </row>
    <row r="56" spans="1:10" x14ac:dyDescent="0.35">
      <c r="A56" s="19" t="s">
        <v>31</v>
      </c>
      <c r="B56" s="15">
        <v>0</v>
      </c>
      <c r="C56" s="15">
        <v>0</v>
      </c>
      <c r="D56" s="15">
        <v>0</v>
      </c>
      <c r="E56" s="16"/>
      <c r="F56" s="15">
        <v>0</v>
      </c>
      <c r="G56" s="15">
        <v>0</v>
      </c>
      <c r="H56" s="16"/>
      <c r="I56" s="15">
        <v>0</v>
      </c>
      <c r="J56" s="15">
        <v>0</v>
      </c>
    </row>
    <row r="57" spans="1:10" x14ac:dyDescent="0.35">
      <c r="A57" s="19" t="s">
        <v>32</v>
      </c>
      <c r="B57" s="15">
        <v>0</v>
      </c>
      <c r="C57" s="15">
        <v>0</v>
      </c>
      <c r="D57" s="15">
        <v>0</v>
      </c>
      <c r="E57" s="16"/>
      <c r="F57" s="15">
        <v>0</v>
      </c>
      <c r="G57" s="15">
        <v>0</v>
      </c>
      <c r="H57" s="16"/>
      <c r="I57" s="15">
        <v>0</v>
      </c>
      <c r="J57" s="15">
        <v>0</v>
      </c>
    </row>
    <row r="58" spans="1:10" x14ac:dyDescent="0.35">
      <c r="A58" s="19" t="s">
        <v>33</v>
      </c>
      <c r="B58" s="15" vm="1294">
        <v>120.802538</v>
      </c>
      <c r="C58" s="15" vm="1294">
        <v>120.802538</v>
      </c>
      <c r="D58" s="15" vm="2781">
        <v>120.82932000000001</v>
      </c>
      <c r="E58" s="16"/>
      <c r="F58" s="15">
        <v>0</v>
      </c>
      <c r="G58" s="15">
        <v>2.6782000000011408E-2</v>
      </c>
      <c r="H58" s="16"/>
      <c r="I58" s="15">
        <v>0</v>
      </c>
      <c r="J58" s="15">
        <v>120.82932000000001</v>
      </c>
    </row>
    <row r="59" spans="1:10" x14ac:dyDescent="0.35">
      <c r="A59" s="19" t="s">
        <v>34</v>
      </c>
      <c r="B59" s="15">
        <v>0</v>
      </c>
      <c r="C59" s="15">
        <v>0</v>
      </c>
      <c r="D59" s="15" vm="2782">
        <v>164.557884</v>
      </c>
      <c r="E59" s="16"/>
      <c r="F59" s="15">
        <v>2.6021170000000211</v>
      </c>
      <c r="G59" s="15">
        <v>164.557884</v>
      </c>
      <c r="H59" s="16"/>
      <c r="I59" s="15">
        <v>229.23317100000003</v>
      </c>
      <c r="J59" s="15">
        <v>-120.00377800000001</v>
      </c>
    </row>
    <row r="60" spans="1:10" x14ac:dyDescent="0.35">
      <c r="A60" s="19" t="s">
        <v>35</v>
      </c>
      <c r="B60" s="15">
        <v>0</v>
      </c>
      <c r="C60" s="15">
        <v>0</v>
      </c>
      <c r="D60" s="15">
        <v>0</v>
      </c>
      <c r="E60" s="16"/>
      <c r="F60" s="15">
        <v>0</v>
      </c>
      <c r="G60" s="15">
        <v>0</v>
      </c>
      <c r="H60" s="16"/>
      <c r="I60" s="15">
        <v>0</v>
      </c>
      <c r="J60" s="15">
        <v>0</v>
      </c>
    </row>
    <row r="61" spans="1:10" x14ac:dyDescent="0.35">
      <c r="A61" s="18" t="s">
        <v>36</v>
      </c>
      <c r="B61" s="15" vm="1295">
        <v>362.18606499999999</v>
      </c>
      <c r="C61" s="15" vm="1295">
        <v>362.18606499999999</v>
      </c>
      <c r="D61" s="15" vm="2783">
        <v>398.53060800000003</v>
      </c>
      <c r="E61" s="16"/>
      <c r="F61" s="15">
        <v>-96.417230999999958</v>
      </c>
      <c r="G61" s="15">
        <v>36.344543000000044</v>
      </c>
      <c r="H61" s="16"/>
      <c r="I61" s="15">
        <v>-168.39408600000002</v>
      </c>
      <c r="J61" s="15">
        <v>125.47292800000002</v>
      </c>
    </row>
    <row r="62" spans="1:10" x14ac:dyDescent="0.35">
      <c r="A62" s="19" t="s">
        <v>37</v>
      </c>
      <c r="B62" s="15" vm="1296">
        <v>260.17486200000002</v>
      </c>
      <c r="C62" s="15" vm="1296">
        <v>260.17486200000002</v>
      </c>
      <c r="D62" s="15" vm="2784">
        <v>295.37930800000004</v>
      </c>
      <c r="E62" s="16"/>
      <c r="F62" s="15">
        <v>-55.663994000000017</v>
      </c>
      <c r="G62" s="15">
        <v>35.204446000000019</v>
      </c>
      <c r="H62" s="16"/>
      <c r="I62" s="15">
        <v>-73.74007300000001</v>
      </c>
      <c r="J62" s="15">
        <v>194.44444600000003</v>
      </c>
    </row>
    <row r="63" spans="1:10" x14ac:dyDescent="0.35">
      <c r="A63" s="19" t="s">
        <v>38</v>
      </c>
      <c r="B63" s="15" vm="1297">
        <v>102.01120299999999</v>
      </c>
      <c r="C63" s="15" vm="1297">
        <v>102.01120299999999</v>
      </c>
      <c r="D63" s="15" vm="2785">
        <v>103.15130000000001</v>
      </c>
      <c r="E63" s="16"/>
      <c r="F63" s="15">
        <v>-40.753236999999984</v>
      </c>
      <c r="G63" s="15">
        <v>1.1400970000000115</v>
      </c>
      <c r="H63" s="16"/>
      <c r="I63" s="15">
        <v>-94.65401300000002</v>
      </c>
      <c r="J63" s="15">
        <v>-68.971517999999989</v>
      </c>
    </row>
    <row r="64" spans="1:10" x14ac:dyDescent="0.35">
      <c r="A64" s="18" t="s">
        <v>39</v>
      </c>
      <c r="B64" s="15">
        <v>0</v>
      </c>
      <c r="C64" s="15">
        <v>0</v>
      </c>
      <c r="D64" s="15">
        <v>0</v>
      </c>
      <c r="E64" s="16"/>
      <c r="F64" s="15">
        <v>0</v>
      </c>
      <c r="G64" s="15">
        <v>0</v>
      </c>
      <c r="H64" s="16"/>
      <c r="I64" s="15">
        <v>0</v>
      </c>
      <c r="J64" s="15">
        <v>0</v>
      </c>
    </row>
    <row r="65" spans="1:10" x14ac:dyDescent="0.35">
      <c r="A65" s="20" t="s">
        <v>40</v>
      </c>
      <c r="B65" s="15" vm="1298">
        <v>217.26129900000001</v>
      </c>
      <c r="C65" s="15" vm="1298">
        <v>217.26129900000001</v>
      </c>
      <c r="D65" s="15" vm="2786">
        <v>217.142383</v>
      </c>
      <c r="E65" s="16"/>
      <c r="F65" s="15">
        <v>931.56714699999998</v>
      </c>
      <c r="G65" s="15">
        <v>-0.1189160000000129</v>
      </c>
      <c r="H65" s="16"/>
      <c r="I65" s="15">
        <v>1629.6383109999997</v>
      </c>
      <c r="J65" s="15">
        <v>-2272.8759279999999</v>
      </c>
    </row>
    <row r="66" spans="1:10" x14ac:dyDescent="0.35">
      <c r="A66" s="11" t="s">
        <v>43</v>
      </c>
      <c r="B66" s="15" vm="1299">
        <v>852.90231500000004</v>
      </c>
      <c r="C66" s="15" vm="1299">
        <v>852.90231500000004</v>
      </c>
      <c r="D66" s="15" vm="2787">
        <v>858.77879900000005</v>
      </c>
      <c r="E66" s="16"/>
      <c r="F66" s="15">
        <v>25.562474000000066</v>
      </c>
      <c r="G66" s="15">
        <v>5.8764840000000049</v>
      </c>
      <c r="H66" s="16"/>
      <c r="I66" s="15">
        <v>-1450.6164209999995</v>
      </c>
      <c r="J66" s="15">
        <v>-720.18842299999994</v>
      </c>
    </row>
    <row r="67" spans="1:10" x14ac:dyDescent="0.35">
      <c r="A67" s="17" t="s">
        <v>25</v>
      </c>
      <c r="B67" s="15" vm="1300">
        <v>852.90231500000004</v>
      </c>
      <c r="C67" s="15" vm="1300">
        <v>852.90231500000004</v>
      </c>
      <c r="D67" s="15" vm="2788">
        <v>858.77879900000005</v>
      </c>
      <c r="E67" s="16"/>
      <c r="F67" s="15">
        <v>25.562474000000066</v>
      </c>
      <c r="G67" s="15">
        <v>5.8764840000000049</v>
      </c>
      <c r="H67" s="16"/>
      <c r="I67" s="15">
        <v>-1450.6164209999995</v>
      </c>
      <c r="J67" s="15">
        <v>-720.18842299999994</v>
      </c>
    </row>
    <row r="68" spans="1:10" x14ac:dyDescent="0.35">
      <c r="A68" s="18" t="s">
        <v>26</v>
      </c>
      <c r="B68" s="15" vm="1301">
        <v>592.0364790000001</v>
      </c>
      <c r="C68" s="15" vm="1301">
        <v>592.0364790000001</v>
      </c>
      <c r="D68" s="15" vm="2789">
        <v>593.98236299999996</v>
      </c>
      <c r="E68" s="16"/>
      <c r="F68" s="15">
        <v>28.817230000000109</v>
      </c>
      <c r="G68" s="15">
        <v>1.9458839999998645</v>
      </c>
      <c r="H68" s="16"/>
      <c r="I68" s="15">
        <v>-1424.5302439999998</v>
      </c>
      <c r="J68" s="15">
        <v>-984.98485900000003</v>
      </c>
    </row>
    <row r="69" spans="1:10" x14ac:dyDescent="0.35">
      <c r="A69" s="19" t="s">
        <v>44</v>
      </c>
      <c r="B69" s="15">
        <v>0</v>
      </c>
      <c r="C69" s="15">
        <v>0</v>
      </c>
      <c r="D69" s="15">
        <v>0</v>
      </c>
      <c r="E69" s="16"/>
      <c r="F69" s="15">
        <v>0</v>
      </c>
      <c r="G69" s="15">
        <v>0</v>
      </c>
      <c r="H69" s="16"/>
      <c r="I69" s="15">
        <v>0</v>
      </c>
      <c r="J69" s="15">
        <v>0</v>
      </c>
    </row>
    <row r="70" spans="1:10" x14ac:dyDescent="0.35">
      <c r="A70" s="19" t="s">
        <v>45</v>
      </c>
      <c r="B70" s="15">
        <v>0</v>
      </c>
      <c r="C70" s="15">
        <v>0</v>
      </c>
      <c r="D70" s="15">
        <v>0</v>
      </c>
      <c r="E70" s="16"/>
      <c r="F70" s="15">
        <v>0</v>
      </c>
      <c r="G70" s="15">
        <v>0</v>
      </c>
      <c r="H70" s="16"/>
      <c r="I70" s="15">
        <v>0</v>
      </c>
      <c r="J70" s="15">
        <v>0</v>
      </c>
    </row>
    <row r="71" spans="1:10" x14ac:dyDescent="0.35">
      <c r="A71" s="19" t="s">
        <v>46</v>
      </c>
      <c r="B71" s="15">
        <v>0</v>
      </c>
      <c r="C71" s="15">
        <v>0</v>
      </c>
      <c r="D71" s="15">
        <v>0</v>
      </c>
      <c r="E71" s="16"/>
      <c r="F71" s="15">
        <v>0</v>
      </c>
      <c r="G71" s="15">
        <v>0</v>
      </c>
      <c r="H71" s="16"/>
      <c r="I71" s="15">
        <v>0</v>
      </c>
      <c r="J71" s="15">
        <v>0</v>
      </c>
    </row>
    <row r="72" spans="1:10" x14ac:dyDescent="0.35">
      <c r="A72" s="19" t="s">
        <v>47</v>
      </c>
      <c r="B72" s="15">
        <v>0</v>
      </c>
      <c r="C72" s="15">
        <v>0</v>
      </c>
      <c r="D72" s="15">
        <v>0</v>
      </c>
      <c r="E72" s="16"/>
      <c r="F72" s="15">
        <v>0</v>
      </c>
      <c r="G72" s="15">
        <v>0</v>
      </c>
      <c r="H72" s="16"/>
      <c r="I72" s="15">
        <v>0</v>
      </c>
      <c r="J72" s="15">
        <v>0</v>
      </c>
    </row>
    <row r="73" spans="1:10" x14ac:dyDescent="0.35">
      <c r="A73" s="19" t="s">
        <v>48</v>
      </c>
      <c r="B73" s="15">
        <v>0</v>
      </c>
      <c r="C73" s="15">
        <v>0</v>
      </c>
      <c r="D73" s="15">
        <v>0</v>
      </c>
      <c r="E73" s="16"/>
      <c r="F73" s="15">
        <v>0</v>
      </c>
      <c r="G73" s="15">
        <v>0</v>
      </c>
      <c r="H73" s="16"/>
      <c r="I73" s="15">
        <v>0</v>
      </c>
      <c r="J73" s="15">
        <v>0</v>
      </c>
    </row>
    <row r="74" spans="1:10" x14ac:dyDescent="0.35">
      <c r="A74" s="19" t="s">
        <v>49</v>
      </c>
      <c r="B74" s="15">
        <v>0</v>
      </c>
      <c r="C74" s="15">
        <v>0</v>
      </c>
      <c r="D74" s="15">
        <v>0</v>
      </c>
      <c r="E74" s="16"/>
      <c r="F74" s="15">
        <v>0</v>
      </c>
      <c r="G74" s="15">
        <v>0</v>
      </c>
      <c r="H74" s="16"/>
      <c r="I74" s="15">
        <v>0</v>
      </c>
      <c r="J74" s="15">
        <v>0</v>
      </c>
    </row>
    <row r="75" spans="1:10" x14ac:dyDescent="0.35">
      <c r="A75" s="19" t="s">
        <v>50</v>
      </c>
      <c r="B75" s="15">
        <v>0</v>
      </c>
      <c r="C75" s="15">
        <v>0</v>
      </c>
      <c r="D75" s="15">
        <v>0</v>
      </c>
      <c r="E75" s="16"/>
      <c r="F75" s="15">
        <v>0</v>
      </c>
      <c r="G75" s="15">
        <v>0</v>
      </c>
      <c r="H75" s="16"/>
      <c r="I75" s="15">
        <v>0</v>
      </c>
      <c r="J75" s="15">
        <v>0</v>
      </c>
    </row>
    <row r="76" spans="1:10" x14ac:dyDescent="0.35">
      <c r="A76" s="19" t="s">
        <v>51</v>
      </c>
      <c r="B76" s="15" vm="1302">
        <v>592.0364790000001</v>
      </c>
      <c r="C76" s="15" vm="1302">
        <v>592.0364790000001</v>
      </c>
      <c r="D76" s="15" vm="2790">
        <v>593.98236299999996</v>
      </c>
      <c r="E76" s="16"/>
      <c r="F76" s="15">
        <v>0</v>
      </c>
      <c r="G76" s="15">
        <v>1.9458839999998645</v>
      </c>
      <c r="H76" s="16"/>
      <c r="I76" s="15">
        <v>0</v>
      </c>
      <c r="J76" s="15">
        <v>593.98236299999996</v>
      </c>
    </row>
    <row r="77" spans="1:10" x14ac:dyDescent="0.35">
      <c r="A77" s="21" t="s">
        <v>52</v>
      </c>
      <c r="B77" s="15" vm="1303">
        <v>592.0364790000001</v>
      </c>
      <c r="C77" s="15" vm="1303">
        <v>592.0364790000001</v>
      </c>
      <c r="D77" s="15" vm="2791">
        <v>131.68836300000001</v>
      </c>
      <c r="E77" s="16"/>
      <c r="F77" s="15">
        <v>0</v>
      </c>
      <c r="G77" s="15">
        <v>-460.34811600000012</v>
      </c>
      <c r="H77" s="16"/>
      <c r="I77" s="15">
        <v>0</v>
      </c>
      <c r="J77" s="15">
        <v>131.68836300000001</v>
      </c>
    </row>
    <row r="78" spans="1:10" x14ac:dyDescent="0.35">
      <c r="A78" s="21" t="s">
        <v>53</v>
      </c>
      <c r="B78" s="15">
        <v>0</v>
      </c>
      <c r="C78" s="15">
        <v>0</v>
      </c>
      <c r="D78" s="15" vm="2792">
        <v>462.29399999999998</v>
      </c>
      <c r="E78" s="16"/>
      <c r="F78" s="15">
        <v>0</v>
      </c>
      <c r="G78" s="15">
        <v>462.29399999999998</v>
      </c>
      <c r="H78" s="16"/>
      <c r="I78" s="15">
        <v>0</v>
      </c>
      <c r="J78" s="15">
        <v>462.29399999999998</v>
      </c>
    </row>
    <row r="79" spans="1:10" x14ac:dyDescent="0.35">
      <c r="A79" s="21" t="s">
        <v>54</v>
      </c>
      <c r="B79" s="15">
        <v>0</v>
      </c>
      <c r="C79" s="15">
        <v>0</v>
      </c>
      <c r="D79" s="15">
        <v>0</v>
      </c>
      <c r="E79" s="16"/>
      <c r="F79" s="15">
        <v>0</v>
      </c>
      <c r="G79" s="15">
        <v>0</v>
      </c>
      <c r="H79" s="16"/>
      <c r="I79" s="15">
        <v>0</v>
      </c>
      <c r="J79" s="15">
        <v>0</v>
      </c>
    </row>
    <row r="80" spans="1:10" x14ac:dyDescent="0.35">
      <c r="A80" s="18" t="s">
        <v>27</v>
      </c>
      <c r="B80" s="15" vm="1304">
        <v>160.86583399999998</v>
      </c>
      <c r="C80" s="15" vm="1304">
        <v>160.86583399999998</v>
      </c>
      <c r="D80" s="15" vm="2793">
        <v>164.79643099999998</v>
      </c>
      <c r="E80" s="16"/>
      <c r="F80" s="15">
        <v>0</v>
      </c>
      <c r="G80" s="15">
        <v>3.9305970000000059</v>
      </c>
      <c r="H80" s="16"/>
      <c r="I80" s="15">
        <v>0</v>
      </c>
      <c r="J80" s="15">
        <v>164.79643099999998</v>
      </c>
    </row>
    <row r="81" spans="1:10" x14ac:dyDescent="0.35">
      <c r="A81" s="19" t="s">
        <v>16</v>
      </c>
      <c r="B81" s="15">
        <v>0</v>
      </c>
      <c r="C81" s="15">
        <v>0</v>
      </c>
      <c r="D81" s="15">
        <v>0</v>
      </c>
      <c r="E81" s="16"/>
      <c r="F81" s="15">
        <v>0</v>
      </c>
      <c r="G81" s="15">
        <v>0</v>
      </c>
      <c r="H81" s="16"/>
      <c r="I81" s="15">
        <v>0</v>
      </c>
      <c r="J81" s="15">
        <v>0</v>
      </c>
    </row>
    <row r="82" spans="1:10" x14ac:dyDescent="0.35">
      <c r="A82" s="19" t="s">
        <v>42</v>
      </c>
      <c r="B82" s="15">
        <v>0</v>
      </c>
      <c r="C82" s="15">
        <v>0</v>
      </c>
      <c r="D82" s="15">
        <v>0</v>
      </c>
      <c r="E82" s="16"/>
      <c r="F82" s="15">
        <v>0</v>
      </c>
      <c r="G82" s="15">
        <v>0</v>
      </c>
      <c r="H82" s="16"/>
      <c r="I82" s="15">
        <v>0</v>
      </c>
      <c r="J82" s="15">
        <v>0</v>
      </c>
    </row>
    <row r="83" spans="1:10" x14ac:dyDescent="0.35">
      <c r="A83" s="19" t="s">
        <v>29</v>
      </c>
      <c r="B83" s="15">
        <v>0</v>
      </c>
      <c r="C83" s="15">
        <v>0</v>
      </c>
      <c r="D83" s="15">
        <v>0</v>
      </c>
      <c r="E83" s="16"/>
      <c r="F83" s="15">
        <v>0</v>
      </c>
      <c r="G83" s="15">
        <v>0</v>
      </c>
      <c r="H83" s="16"/>
      <c r="I83" s="15">
        <v>0</v>
      </c>
      <c r="J83" s="15">
        <v>0</v>
      </c>
    </row>
    <row r="84" spans="1:10" x14ac:dyDescent="0.35">
      <c r="A84" s="19" t="s">
        <v>30</v>
      </c>
      <c r="B84" s="15" vm="1305">
        <v>68.423134999999988</v>
      </c>
      <c r="C84" s="15" vm="1305">
        <v>68.423134999999988</v>
      </c>
      <c r="D84" s="15" vm="2794">
        <v>72.353679</v>
      </c>
      <c r="E84" s="16"/>
      <c r="F84" s="15">
        <v>0</v>
      </c>
      <c r="G84" s="15">
        <v>3.9305440000000118</v>
      </c>
      <c r="H84" s="16"/>
      <c r="I84" s="15">
        <v>0</v>
      </c>
      <c r="J84" s="15">
        <v>72.353679</v>
      </c>
    </row>
    <row r="85" spans="1:10" x14ac:dyDescent="0.35">
      <c r="A85" s="19" t="s">
        <v>31</v>
      </c>
      <c r="B85" s="15" vm="1306">
        <v>92.44269899999999</v>
      </c>
      <c r="C85" s="15" vm="1306">
        <v>92.44269899999999</v>
      </c>
      <c r="D85" s="15" vm="2795">
        <v>92.442751999999999</v>
      </c>
      <c r="E85" s="16"/>
      <c r="F85" s="15">
        <v>0</v>
      </c>
      <c r="G85" s="15">
        <v>5.3000000008296411E-5</v>
      </c>
      <c r="H85" s="16"/>
      <c r="I85" s="15">
        <v>0</v>
      </c>
      <c r="J85" s="15">
        <v>92.442751999999999</v>
      </c>
    </row>
    <row r="86" spans="1:10" x14ac:dyDescent="0.35">
      <c r="A86" s="19" t="s">
        <v>32</v>
      </c>
      <c r="B86" s="15">
        <v>0</v>
      </c>
      <c r="C86" s="15">
        <v>0</v>
      </c>
      <c r="D86" s="15">
        <v>0</v>
      </c>
      <c r="E86" s="16"/>
      <c r="F86" s="15">
        <v>0</v>
      </c>
      <c r="G86" s="15">
        <v>0</v>
      </c>
      <c r="H86" s="16"/>
      <c r="I86" s="15">
        <v>0</v>
      </c>
      <c r="J86" s="15">
        <v>0</v>
      </c>
    </row>
    <row r="87" spans="1:10" x14ac:dyDescent="0.35">
      <c r="A87" s="19" t="s">
        <v>33</v>
      </c>
      <c r="B87" s="15">
        <v>0</v>
      </c>
      <c r="C87" s="15">
        <v>0</v>
      </c>
      <c r="D87" s="15">
        <v>0</v>
      </c>
      <c r="E87" s="16"/>
      <c r="F87" s="15">
        <v>0</v>
      </c>
      <c r="G87" s="15">
        <v>0</v>
      </c>
      <c r="H87" s="16"/>
      <c r="I87" s="15">
        <v>0</v>
      </c>
      <c r="J87" s="15">
        <v>0</v>
      </c>
    </row>
    <row r="88" spans="1:10" x14ac:dyDescent="0.35">
      <c r="A88" s="19" t="s">
        <v>34</v>
      </c>
      <c r="B88" s="15">
        <v>0</v>
      </c>
      <c r="C88" s="15">
        <v>0</v>
      </c>
      <c r="D88" s="15">
        <v>0</v>
      </c>
      <c r="E88" s="16"/>
      <c r="F88" s="15">
        <v>0</v>
      </c>
      <c r="G88" s="15">
        <v>0</v>
      </c>
      <c r="H88" s="16"/>
      <c r="I88" s="15">
        <v>0</v>
      </c>
      <c r="J88" s="15">
        <v>0</v>
      </c>
    </row>
    <row r="89" spans="1:10" x14ac:dyDescent="0.35">
      <c r="A89" s="19" t="s">
        <v>35</v>
      </c>
      <c r="B89" s="15">
        <v>0</v>
      </c>
      <c r="C89" s="15">
        <v>0</v>
      </c>
      <c r="D89" s="15">
        <v>0</v>
      </c>
      <c r="E89" s="16"/>
      <c r="F89" s="15">
        <v>0</v>
      </c>
      <c r="G89" s="15">
        <v>0</v>
      </c>
      <c r="H89" s="16"/>
      <c r="I89" s="15">
        <v>0</v>
      </c>
      <c r="J89" s="15">
        <v>0</v>
      </c>
    </row>
    <row r="90" spans="1:10" x14ac:dyDescent="0.35">
      <c r="A90" s="19" t="s">
        <v>55</v>
      </c>
      <c r="B90" s="15">
        <v>0</v>
      </c>
      <c r="C90" s="15">
        <v>0</v>
      </c>
      <c r="D90" s="15">
        <v>0</v>
      </c>
      <c r="E90" s="16"/>
      <c r="F90" s="15">
        <v>0</v>
      </c>
      <c r="G90" s="15">
        <v>0</v>
      </c>
      <c r="H90" s="16"/>
      <c r="I90" s="15">
        <v>0</v>
      </c>
      <c r="J90" s="15">
        <v>0</v>
      </c>
    </row>
    <row r="91" spans="1:10" x14ac:dyDescent="0.35">
      <c r="A91" s="18" t="s">
        <v>36</v>
      </c>
      <c r="B91" s="15">
        <v>0</v>
      </c>
      <c r="C91" s="15">
        <v>0</v>
      </c>
      <c r="D91" s="15">
        <v>0</v>
      </c>
      <c r="E91" s="16"/>
      <c r="F91" s="15">
        <v>0</v>
      </c>
      <c r="G91" s="15">
        <v>0</v>
      </c>
      <c r="H91" s="16"/>
      <c r="I91" s="15">
        <v>0</v>
      </c>
      <c r="J91" s="15">
        <v>0</v>
      </c>
    </row>
    <row r="92" spans="1:10" x14ac:dyDescent="0.35">
      <c r="A92" s="19" t="s">
        <v>37</v>
      </c>
      <c r="B92" s="15">
        <v>0</v>
      </c>
      <c r="C92" s="15">
        <v>0</v>
      </c>
      <c r="D92" s="15">
        <v>0</v>
      </c>
      <c r="E92" s="16"/>
      <c r="F92" s="15">
        <v>0</v>
      </c>
      <c r="G92" s="15">
        <v>0</v>
      </c>
      <c r="H92" s="16"/>
      <c r="I92" s="15">
        <v>0</v>
      </c>
      <c r="J92" s="15">
        <v>0</v>
      </c>
    </row>
    <row r="93" spans="1:10" x14ac:dyDescent="0.35">
      <c r="A93" s="19" t="s">
        <v>38</v>
      </c>
      <c r="B93" s="15">
        <v>0</v>
      </c>
      <c r="C93" s="15">
        <v>0</v>
      </c>
      <c r="D93" s="15">
        <v>0</v>
      </c>
      <c r="E93" s="16"/>
      <c r="F93" s="15">
        <v>0</v>
      </c>
      <c r="G93" s="15">
        <v>0</v>
      </c>
      <c r="H93" s="16"/>
      <c r="I93" s="15">
        <v>0</v>
      </c>
      <c r="J93" s="15">
        <v>0</v>
      </c>
    </row>
    <row r="94" spans="1:10" x14ac:dyDescent="0.35">
      <c r="A94" s="18" t="s">
        <v>56</v>
      </c>
      <c r="B94" s="15" vm="1307">
        <v>100.00000199999999</v>
      </c>
      <c r="C94" s="15" vm="1307">
        <v>100.00000199999999</v>
      </c>
      <c r="D94" s="15" vm="2796">
        <v>100.000005</v>
      </c>
      <c r="E94" s="16"/>
      <c r="F94" s="15">
        <v>-3.254756</v>
      </c>
      <c r="G94" s="15">
        <v>3.0000000066365828E-6</v>
      </c>
      <c r="H94" s="16"/>
      <c r="I94" s="15">
        <v>-26.086176999999999</v>
      </c>
      <c r="J94" s="15">
        <v>100.000005</v>
      </c>
    </row>
    <row r="95" spans="1:10" x14ac:dyDescent="0.35">
      <c r="A95" s="18" t="s">
        <v>39</v>
      </c>
      <c r="B95" s="15">
        <v>0</v>
      </c>
      <c r="C95" s="15">
        <v>0</v>
      </c>
      <c r="D95" s="15">
        <v>0</v>
      </c>
      <c r="E95" s="16"/>
      <c r="F95" s="15">
        <v>0</v>
      </c>
      <c r="G95" s="15">
        <v>0</v>
      </c>
      <c r="H95" s="16"/>
      <c r="I95" s="15">
        <v>0</v>
      </c>
      <c r="J95" s="15">
        <v>0</v>
      </c>
    </row>
    <row r="96" spans="1:10" x14ac:dyDescent="0.35">
      <c r="A96" s="20" t="s">
        <v>40</v>
      </c>
      <c r="B96" s="15">
        <v>0</v>
      </c>
      <c r="C96" s="15">
        <v>0</v>
      </c>
      <c r="D96" s="15">
        <v>0</v>
      </c>
      <c r="E96" s="16"/>
      <c r="F96" s="15">
        <v>0</v>
      </c>
      <c r="G96" s="15">
        <v>0</v>
      </c>
      <c r="H96" s="16"/>
      <c r="I96" s="15">
        <v>0</v>
      </c>
      <c r="J96" s="15">
        <v>0</v>
      </c>
    </row>
    <row r="97" spans="1:10" x14ac:dyDescent="0.35">
      <c r="A97" s="11" t="s">
        <v>57</v>
      </c>
      <c r="B97" s="29" vm="1308">
        <v>30228.574846000003</v>
      </c>
      <c r="C97" s="29" vm="1308">
        <v>30228.574846000003</v>
      </c>
      <c r="D97" s="29" vm="2797">
        <v>25603.859261000001</v>
      </c>
      <c r="E97" s="30"/>
      <c r="F97" s="29">
        <v>969.50251599999683</v>
      </c>
      <c r="G97" s="29">
        <v>-4624.7155850000017</v>
      </c>
      <c r="H97" s="30"/>
      <c r="I97" s="29">
        <v>-11415.738178000007</v>
      </c>
      <c r="J97" s="29">
        <v>-6702.9121709999927</v>
      </c>
    </row>
    <row r="98" spans="1:10" x14ac:dyDescent="0.35">
      <c r="A98" s="12" t="s">
        <v>58</v>
      </c>
      <c r="B98" s="29" vm="1309">
        <v>27889.825214000004</v>
      </c>
      <c r="C98" s="29" vm="1309">
        <v>27889.825214000004</v>
      </c>
      <c r="D98" s="29" vm="2798">
        <v>25381.260983000004</v>
      </c>
      <c r="E98" s="30"/>
      <c r="F98" s="29">
        <v>875.85844199999701</v>
      </c>
      <c r="G98" s="29">
        <v>-2508.5642310000003</v>
      </c>
      <c r="H98" s="30"/>
      <c r="I98" s="29">
        <v>-10486.425833000008</v>
      </c>
      <c r="J98" s="29">
        <v>-6261.69205899999</v>
      </c>
    </row>
    <row r="99" spans="1:10" x14ac:dyDescent="0.35">
      <c r="A99" s="17" t="s">
        <v>25</v>
      </c>
      <c r="B99" s="15" vm="1310">
        <v>18695.949273999999</v>
      </c>
      <c r="C99" s="15" vm="1310">
        <v>18695.949273999999</v>
      </c>
      <c r="D99" s="15" vm="2799">
        <v>14040.866623</v>
      </c>
      <c r="E99" s="16"/>
      <c r="F99" s="15">
        <v>-266.5132740000081</v>
      </c>
      <c r="G99" s="15">
        <v>-4655.0826509999988</v>
      </c>
      <c r="H99" s="16"/>
      <c r="I99" s="15">
        <v>-11622.508515000009</v>
      </c>
      <c r="J99" s="15">
        <v>-8136.7429999999968</v>
      </c>
    </row>
    <row r="100" spans="1:10" x14ac:dyDescent="0.35">
      <c r="A100" s="18" t="s">
        <v>26</v>
      </c>
      <c r="B100" s="15" vm="1311">
        <v>10717.516388</v>
      </c>
      <c r="C100" s="15" vm="1311">
        <v>10717.516388</v>
      </c>
      <c r="D100" s="15" vm="2800">
        <v>6804.4532459999991</v>
      </c>
      <c r="E100" s="16"/>
      <c r="F100" s="15">
        <v>98.546383000000787</v>
      </c>
      <c r="G100" s="15">
        <v>-3913.0631420000009</v>
      </c>
      <c r="H100" s="16"/>
      <c r="I100" s="15">
        <v>-3728.3196329999992</v>
      </c>
      <c r="J100" s="15">
        <v>-4494.2091080000009</v>
      </c>
    </row>
    <row r="101" spans="1:10" x14ac:dyDescent="0.35">
      <c r="A101" s="18" t="s">
        <v>27</v>
      </c>
      <c r="B101" s="15" vm="1312">
        <v>7978.4328859999996</v>
      </c>
      <c r="C101" s="15" vm="1312">
        <v>7978.4328859999996</v>
      </c>
      <c r="D101" s="15" vm="2801">
        <v>7236.4133770000008</v>
      </c>
      <c r="E101" s="16"/>
      <c r="F101" s="15">
        <v>-365.05965699999797</v>
      </c>
      <c r="G101" s="15">
        <v>-742.01950899999883</v>
      </c>
      <c r="H101" s="16"/>
      <c r="I101" s="15">
        <v>-7894.1888819999949</v>
      </c>
      <c r="J101" s="15">
        <v>-3642.5338919999995</v>
      </c>
    </row>
    <row r="102" spans="1:10" x14ac:dyDescent="0.35">
      <c r="A102" s="19" t="s">
        <v>16</v>
      </c>
      <c r="B102" s="15" vm="1313">
        <v>3396.9764460000001</v>
      </c>
      <c r="C102" s="15" vm="1313">
        <v>3396.9764460000001</v>
      </c>
      <c r="D102" s="15" vm="2802">
        <v>3093.2576639999997</v>
      </c>
      <c r="E102" s="16"/>
      <c r="F102" s="15">
        <v>-424.35965899999928</v>
      </c>
      <c r="G102" s="15">
        <v>-303.71878200000037</v>
      </c>
      <c r="H102" s="16"/>
      <c r="I102" s="15">
        <v>-3534.7636620000003</v>
      </c>
      <c r="J102" s="15">
        <v>-400.63564000000042</v>
      </c>
    </row>
    <row r="103" spans="1:10" x14ac:dyDescent="0.35">
      <c r="A103" s="19" t="s">
        <v>31</v>
      </c>
      <c r="B103" s="15" vm="1314">
        <v>1.4E-2</v>
      </c>
      <c r="C103" s="15" vm="1314">
        <v>1.4E-2</v>
      </c>
      <c r="D103" s="15" vm="2803">
        <v>2.9000000000000001E-2</v>
      </c>
      <c r="E103" s="16"/>
      <c r="F103" s="15">
        <v>-11.774000000000001</v>
      </c>
      <c r="G103" s="15">
        <v>1.5000000000000001E-2</v>
      </c>
      <c r="H103" s="16"/>
      <c r="I103" s="15">
        <v>-1790.0460199999998</v>
      </c>
      <c r="J103" s="15">
        <v>-647.45799999999997</v>
      </c>
    </row>
    <row r="104" spans="1:10" x14ac:dyDescent="0.35">
      <c r="A104" s="19" t="s">
        <v>33</v>
      </c>
      <c r="B104" s="15" vm="1315">
        <v>82.516999999999996</v>
      </c>
      <c r="C104" s="15" vm="1315">
        <v>82.516999999999996</v>
      </c>
      <c r="D104" s="15" vm="2804">
        <v>27.808</v>
      </c>
      <c r="E104" s="16"/>
      <c r="F104" s="15">
        <v>0</v>
      </c>
      <c r="G104" s="15">
        <v>-54.708999999999996</v>
      </c>
      <c r="H104" s="16"/>
      <c r="I104" s="15">
        <v>0</v>
      </c>
      <c r="J104" s="15">
        <v>27.808</v>
      </c>
    </row>
    <row r="105" spans="1:10" x14ac:dyDescent="0.35">
      <c r="A105" s="19" t="s">
        <v>34</v>
      </c>
      <c r="B105" s="15" vm="1316">
        <v>3304.3998879999999</v>
      </c>
      <c r="C105" s="15" vm="1316">
        <v>3304.3998879999999</v>
      </c>
      <c r="D105" s="15" vm="2805">
        <v>3140.9223650000004</v>
      </c>
      <c r="E105" s="16"/>
      <c r="F105" s="15">
        <v>-96.441219000000274</v>
      </c>
      <c r="G105" s="15">
        <v>-163.47752299999956</v>
      </c>
      <c r="H105" s="16"/>
      <c r="I105" s="15">
        <v>-2166.7710980000002</v>
      </c>
      <c r="J105" s="15">
        <v>-2847.9536589999989</v>
      </c>
    </row>
    <row r="106" spans="1:10" x14ac:dyDescent="0.35">
      <c r="A106" s="19" t="s">
        <v>35</v>
      </c>
      <c r="B106" s="15" vm="1317">
        <v>1194.5255519999998</v>
      </c>
      <c r="C106" s="15" vm="1317">
        <v>1194.5255519999998</v>
      </c>
      <c r="D106" s="15" vm="2806">
        <v>974.39634799999999</v>
      </c>
      <c r="E106" s="16"/>
      <c r="F106" s="15">
        <v>167.515221</v>
      </c>
      <c r="G106" s="15">
        <v>-220.12920399999985</v>
      </c>
      <c r="H106" s="16"/>
      <c r="I106" s="15">
        <v>-402.60810200000003</v>
      </c>
      <c r="J106" s="15">
        <v>225.70540700000004</v>
      </c>
    </row>
    <row r="107" spans="1:10" x14ac:dyDescent="0.35">
      <c r="A107" s="18" t="s">
        <v>39</v>
      </c>
      <c r="B107" s="15">
        <v>0</v>
      </c>
      <c r="C107" s="15">
        <v>0</v>
      </c>
      <c r="D107" s="15">
        <v>0</v>
      </c>
      <c r="E107" s="16"/>
      <c r="F107" s="15">
        <v>0</v>
      </c>
      <c r="G107" s="15">
        <v>0</v>
      </c>
      <c r="H107" s="16"/>
      <c r="I107" s="15">
        <v>0</v>
      </c>
      <c r="J107" s="15">
        <v>0</v>
      </c>
    </row>
    <row r="108" spans="1:10" x14ac:dyDescent="0.35">
      <c r="A108" s="20" t="s">
        <v>40</v>
      </c>
      <c r="B108" s="15" vm="1318">
        <v>9193.8759399999999</v>
      </c>
      <c r="C108" s="15" vm="1318">
        <v>9193.8759399999999</v>
      </c>
      <c r="D108" s="15" vm="2807">
        <v>11340.394360000002</v>
      </c>
      <c r="E108" s="16"/>
      <c r="F108" s="15">
        <v>1142.3717159999997</v>
      </c>
      <c r="G108" s="15">
        <v>2146.5184200000022</v>
      </c>
      <c r="H108" s="16"/>
      <c r="I108" s="15">
        <v>1136.0826819999966</v>
      </c>
      <c r="J108" s="15">
        <v>1875.0509410000031</v>
      </c>
    </row>
    <row r="109" spans="1:10" x14ac:dyDescent="0.35">
      <c r="A109" s="12" t="s">
        <v>59</v>
      </c>
      <c r="B109" s="29" vm="1319">
        <v>2338.749632</v>
      </c>
      <c r="C109" s="29" vm="1319">
        <v>2338.749632</v>
      </c>
      <c r="D109" s="29" vm="2808">
        <v>222.59827799999999</v>
      </c>
      <c r="E109" s="30"/>
      <c r="F109" s="29">
        <v>93.64407400000016</v>
      </c>
      <c r="G109" s="29">
        <v>-2116.1513540000001</v>
      </c>
      <c r="H109" s="30"/>
      <c r="I109" s="29">
        <v>-929.31234499999982</v>
      </c>
      <c r="J109" s="29">
        <v>-441.22011200000014</v>
      </c>
    </row>
    <row r="110" spans="1:10" x14ac:dyDescent="0.35">
      <c r="A110" s="20" t="s">
        <v>25</v>
      </c>
      <c r="B110" s="15" vm="1320">
        <v>2338.749632</v>
      </c>
      <c r="C110" s="15" vm="1320">
        <v>2338.749632</v>
      </c>
      <c r="D110" s="15" vm="2809">
        <v>222.59827799999999</v>
      </c>
      <c r="E110" s="16"/>
      <c r="F110" s="15">
        <v>93.64407400000016</v>
      </c>
      <c r="G110" s="15">
        <v>-2116.1513540000001</v>
      </c>
      <c r="H110" s="16"/>
      <c r="I110" s="15">
        <v>-929.31234499999982</v>
      </c>
      <c r="J110" s="15">
        <v>-441.22011200000014</v>
      </c>
    </row>
    <row r="111" spans="1:10" x14ac:dyDescent="0.35">
      <c r="A111" s="19" t="s">
        <v>29</v>
      </c>
      <c r="B111" s="15" vm="1321">
        <v>102.48621900000001</v>
      </c>
      <c r="C111" s="15" vm="1321">
        <v>102.48621900000001</v>
      </c>
      <c r="D111" s="15" vm="2810">
        <v>103.28042500000001</v>
      </c>
      <c r="E111" s="16"/>
      <c r="F111" s="15">
        <v>0.75712500000000205</v>
      </c>
      <c r="G111" s="15">
        <v>0.79420600000000263</v>
      </c>
      <c r="H111" s="16"/>
      <c r="I111" s="15">
        <v>-76.040474999999986</v>
      </c>
      <c r="J111" s="15">
        <v>3.6036310000000071</v>
      </c>
    </row>
    <row r="112" spans="1:10" x14ac:dyDescent="0.35">
      <c r="A112" s="19" t="s">
        <v>30</v>
      </c>
      <c r="B112" s="15" vm="1322">
        <v>2236.2634130000001</v>
      </c>
      <c r="C112" s="15" vm="1322">
        <v>2236.2634130000001</v>
      </c>
      <c r="D112" s="15" vm="2811">
        <v>119.317853</v>
      </c>
      <c r="E112" s="16"/>
      <c r="F112" s="15">
        <v>92.886949000000186</v>
      </c>
      <c r="G112" s="15">
        <v>-2116.9455600000001</v>
      </c>
      <c r="H112" s="16"/>
      <c r="I112" s="15">
        <v>-853.27186999999958</v>
      </c>
      <c r="J112" s="15">
        <v>-444.82374300000015</v>
      </c>
    </row>
    <row r="113" spans="1:10" x14ac:dyDescent="0.35">
      <c r="A113" s="20" t="s">
        <v>40</v>
      </c>
      <c r="B113" s="15">
        <v>0</v>
      </c>
      <c r="C113" s="15">
        <v>0</v>
      </c>
      <c r="D113" s="15">
        <v>0</v>
      </c>
      <c r="E113" s="16"/>
      <c r="F113" s="15">
        <v>0</v>
      </c>
      <c r="G113" s="15">
        <v>0</v>
      </c>
      <c r="H113" s="16"/>
      <c r="I113" s="15">
        <v>0</v>
      </c>
      <c r="J113" s="15">
        <v>0</v>
      </c>
    </row>
    <row r="114" spans="1:10" x14ac:dyDescent="0.35">
      <c r="A114" s="19" t="s">
        <v>29</v>
      </c>
      <c r="B114" s="15">
        <v>0</v>
      </c>
      <c r="C114" s="15">
        <v>0</v>
      </c>
      <c r="D114" s="15">
        <v>0</v>
      </c>
      <c r="E114" s="16"/>
      <c r="F114" s="15">
        <v>0</v>
      </c>
      <c r="G114" s="15">
        <v>0</v>
      </c>
      <c r="H114" s="16"/>
      <c r="I114" s="15">
        <v>0</v>
      </c>
      <c r="J114" s="15">
        <v>0</v>
      </c>
    </row>
    <row r="115" spans="1:10" x14ac:dyDescent="0.35">
      <c r="A115" s="19" t="s">
        <v>30</v>
      </c>
      <c r="B115" s="15">
        <v>0</v>
      </c>
      <c r="C115" s="15">
        <v>0</v>
      </c>
      <c r="D115" s="15">
        <v>0</v>
      </c>
      <c r="E115" s="16"/>
      <c r="F115" s="15">
        <v>0</v>
      </c>
      <c r="G115" s="15">
        <v>0</v>
      </c>
      <c r="H115" s="16"/>
      <c r="I115" s="15">
        <v>0</v>
      </c>
      <c r="J115" s="15">
        <v>0</v>
      </c>
    </row>
    <row r="116" spans="1:10" x14ac:dyDescent="0.35">
      <c r="A116" s="11" t="s">
        <v>60</v>
      </c>
      <c r="B116" s="29" vm="1323">
        <v>2091.2781110000001</v>
      </c>
      <c r="C116" s="29" vm="1323">
        <v>2091.2781110000001</v>
      </c>
      <c r="D116" s="29" vm="2812">
        <v>1721.1268889999999</v>
      </c>
      <c r="E116" s="30"/>
      <c r="F116" s="29">
        <v>1662.3312620000002</v>
      </c>
      <c r="G116" s="29">
        <v>-370.15122200000019</v>
      </c>
      <c r="H116" s="30"/>
      <c r="I116" s="29">
        <v>2926.4238020000003</v>
      </c>
      <c r="J116" s="29">
        <v>-1495.9848960000002</v>
      </c>
    </row>
    <row r="117" spans="1:10" x14ac:dyDescent="0.35">
      <c r="A117" s="12" t="s">
        <v>61</v>
      </c>
      <c r="B117" s="29" vm="1324">
        <v>654.64131499999996</v>
      </c>
      <c r="C117" s="29" vm="1324">
        <v>654.64131499999996</v>
      </c>
      <c r="D117" s="29" vm="2813">
        <v>479.42505399999999</v>
      </c>
      <c r="E117" s="30"/>
      <c r="F117" s="29">
        <v>353.08443100000017</v>
      </c>
      <c r="G117" s="29">
        <v>-175.21626099999997</v>
      </c>
      <c r="H117" s="30"/>
      <c r="I117" s="29">
        <v>694.80833700000017</v>
      </c>
      <c r="J117" s="29">
        <v>-217.37649900000014</v>
      </c>
    </row>
    <row r="118" spans="1:10" x14ac:dyDescent="0.35">
      <c r="A118" s="20" t="s">
        <v>25</v>
      </c>
      <c r="B118" s="15" vm="1325">
        <v>654.64131499999996</v>
      </c>
      <c r="C118" s="15" vm="1325">
        <v>654.64131499999996</v>
      </c>
      <c r="D118" s="15" vm="2814">
        <v>479.42505399999999</v>
      </c>
      <c r="E118" s="16"/>
      <c r="F118" s="15">
        <v>353.08443100000017</v>
      </c>
      <c r="G118" s="15">
        <v>-175.21626099999997</v>
      </c>
      <c r="H118" s="16"/>
      <c r="I118" s="15">
        <v>694.80833700000017</v>
      </c>
      <c r="J118" s="15">
        <v>-217.37649900000014</v>
      </c>
    </row>
    <row r="119" spans="1:10" x14ac:dyDescent="0.35">
      <c r="A119" s="18" t="s">
        <v>26</v>
      </c>
      <c r="B119" s="15">
        <v>0</v>
      </c>
      <c r="C119" s="15">
        <v>0</v>
      </c>
      <c r="D119" s="15">
        <v>0</v>
      </c>
      <c r="E119" s="16"/>
      <c r="F119" s="15">
        <v>0</v>
      </c>
      <c r="G119" s="15">
        <v>0</v>
      </c>
      <c r="H119" s="16"/>
      <c r="I119" s="15">
        <v>0</v>
      </c>
      <c r="J119" s="15">
        <v>0</v>
      </c>
    </row>
    <row r="120" spans="1:10" x14ac:dyDescent="0.35">
      <c r="A120" s="18" t="s">
        <v>27</v>
      </c>
      <c r="B120" s="15" vm="1326">
        <v>654.64131499999996</v>
      </c>
      <c r="C120" s="15" vm="1326">
        <v>654.64131499999996</v>
      </c>
      <c r="D120" s="15" vm="2815">
        <v>479.42505399999999</v>
      </c>
      <c r="E120" s="16"/>
      <c r="F120" s="15">
        <v>353.08443100000017</v>
      </c>
      <c r="G120" s="15">
        <v>-175.21626099999997</v>
      </c>
      <c r="H120" s="16"/>
      <c r="I120" s="15">
        <v>694.80833700000017</v>
      </c>
      <c r="J120" s="15">
        <v>-217.37649900000014</v>
      </c>
    </row>
    <row r="121" spans="1:10" x14ac:dyDescent="0.35">
      <c r="A121" s="19" t="s">
        <v>16</v>
      </c>
      <c r="B121" s="15" vm="1327">
        <v>654.64131499999996</v>
      </c>
      <c r="C121" s="15" vm="1327">
        <v>654.64131499999996</v>
      </c>
      <c r="D121" s="15" vm="2816">
        <v>479.42505399999999</v>
      </c>
      <c r="E121" s="16"/>
      <c r="F121" s="15">
        <v>353.08443100000017</v>
      </c>
      <c r="G121" s="15">
        <v>-175.21626099999997</v>
      </c>
      <c r="H121" s="16"/>
      <c r="I121" s="15">
        <v>694.80833700000017</v>
      </c>
      <c r="J121" s="15">
        <v>-217.37649900000014</v>
      </c>
    </row>
    <row r="122" spans="1:10" x14ac:dyDescent="0.35">
      <c r="A122" s="19" t="s">
        <v>42</v>
      </c>
      <c r="B122" s="15">
        <v>0</v>
      </c>
      <c r="C122" s="15">
        <v>0</v>
      </c>
      <c r="D122" s="15">
        <v>0</v>
      </c>
      <c r="E122" s="16"/>
      <c r="F122" s="15">
        <v>0</v>
      </c>
      <c r="G122" s="15">
        <v>0</v>
      </c>
      <c r="H122" s="16"/>
      <c r="I122" s="15">
        <v>0</v>
      </c>
      <c r="J122" s="15">
        <v>0</v>
      </c>
    </row>
    <row r="123" spans="1:10" x14ac:dyDescent="0.35">
      <c r="A123" s="19" t="s">
        <v>29</v>
      </c>
      <c r="B123" s="15">
        <v>0</v>
      </c>
      <c r="C123" s="15">
        <v>0</v>
      </c>
      <c r="D123" s="15">
        <v>0</v>
      </c>
      <c r="E123" s="16"/>
      <c r="F123" s="15">
        <v>0</v>
      </c>
      <c r="G123" s="15">
        <v>0</v>
      </c>
      <c r="H123" s="16"/>
      <c r="I123" s="15">
        <v>0</v>
      </c>
      <c r="J123" s="15">
        <v>0</v>
      </c>
    </row>
    <row r="124" spans="1:10" x14ac:dyDescent="0.35">
      <c r="A124" s="19" t="s">
        <v>30</v>
      </c>
      <c r="B124" s="15">
        <v>0</v>
      </c>
      <c r="C124" s="15">
        <v>0</v>
      </c>
      <c r="D124" s="15">
        <v>0</v>
      </c>
      <c r="E124" s="16"/>
      <c r="F124" s="15">
        <v>0</v>
      </c>
      <c r="G124" s="15">
        <v>0</v>
      </c>
      <c r="H124" s="16"/>
      <c r="I124" s="15">
        <v>0</v>
      </c>
      <c r="J124" s="15">
        <v>0</v>
      </c>
    </row>
    <row r="125" spans="1:10" x14ac:dyDescent="0.35">
      <c r="A125" s="19" t="s">
        <v>31</v>
      </c>
      <c r="B125" s="15">
        <v>0</v>
      </c>
      <c r="C125" s="15">
        <v>0</v>
      </c>
      <c r="D125" s="15">
        <v>0</v>
      </c>
      <c r="E125" s="16"/>
      <c r="F125" s="15">
        <v>0</v>
      </c>
      <c r="G125" s="15">
        <v>0</v>
      </c>
      <c r="H125" s="16"/>
      <c r="I125" s="15">
        <v>0</v>
      </c>
      <c r="J125" s="15">
        <v>0</v>
      </c>
    </row>
    <row r="126" spans="1:10" x14ac:dyDescent="0.35">
      <c r="A126" s="19" t="s">
        <v>32</v>
      </c>
      <c r="B126" s="15">
        <v>0</v>
      </c>
      <c r="C126" s="15">
        <v>0</v>
      </c>
      <c r="D126" s="15">
        <v>0</v>
      </c>
      <c r="E126" s="16"/>
      <c r="F126" s="15">
        <v>0</v>
      </c>
      <c r="G126" s="15">
        <v>0</v>
      </c>
      <c r="H126" s="16"/>
      <c r="I126" s="15">
        <v>0</v>
      </c>
      <c r="J126" s="15">
        <v>0</v>
      </c>
    </row>
    <row r="127" spans="1:10" x14ac:dyDescent="0.35">
      <c r="A127" s="19" t="s">
        <v>33</v>
      </c>
      <c r="B127" s="15">
        <v>0</v>
      </c>
      <c r="C127" s="15">
        <v>0</v>
      </c>
      <c r="D127" s="15">
        <v>0</v>
      </c>
      <c r="E127" s="16"/>
      <c r="F127" s="15">
        <v>0</v>
      </c>
      <c r="G127" s="15">
        <v>0</v>
      </c>
      <c r="H127" s="16"/>
      <c r="I127" s="15">
        <v>0</v>
      </c>
      <c r="J127" s="15">
        <v>0</v>
      </c>
    </row>
    <row r="128" spans="1:10" x14ac:dyDescent="0.35">
      <c r="A128" s="19" t="s">
        <v>34</v>
      </c>
      <c r="B128" s="15">
        <v>0</v>
      </c>
      <c r="C128" s="15">
        <v>0</v>
      </c>
      <c r="D128" s="15">
        <v>0</v>
      </c>
      <c r="E128" s="16"/>
      <c r="F128" s="15">
        <v>0</v>
      </c>
      <c r="G128" s="15">
        <v>0</v>
      </c>
      <c r="H128" s="16"/>
      <c r="I128" s="15">
        <v>0</v>
      </c>
      <c r="J128" s="15">
        <v>0</v>
      </c>
    </row>
    <row r="129" spans="1:10" x14ac:dyDescent="0.35">
      <c r="A129" s="19" t="s">
        <v>35</v>
      </c>
      <c r="B129" s="15">
        <v>0</v>
      </c>
      <c r="C129" s="15">
        <v>0</v>
      </c>
      <c r="D129" s="15">
        <v>0</v>
      </c>
      <c r="E129" s="16"/>
      <c r="F129" s="15">
        <v>0</v>
      </c>
      <c r="G129" s="15">
        <v>0</v>
      </c>
      <c r="H129" s="16"/>
      <c r="I129" s="15">
        <v>0</v>
      </c>
      <c r="J129" s="15">
        <v>0</v>
      </c>
    </row>
    <row r="130" spans="1:10" x14ac:dyDescent="0.35">
      <c r="A130" s="19" t="s">
        <v>55</v>
      </c>
      <c r="B130" s="15">
        <v>0</v>
      </c>
      <c r="C130" s="15">
        <v>0</v>
      </c>
      <c r="D130" s="15">
        <v>0</v>
      </c>
      <c r="E130" s="16"/>
      <c r="F130" s="15">
        <v>0</v>
      </c>
      <c r="G130" s="15">
        <v>0</v>
      </c>
      <c r="H130" s="16"/>
      <c r="I130" s="15">
        <v>0</v>
      </c>
      <c r="J130" s="15">
        <v>0</v>
      </c>
    </row>
    <row r="131" spans="1:10" x14ac:dyDescent="0.35">
      <c r="A131" s="18" t="s">
        <v>36</v>
      </c>
      <c r="B131" s="15">
        <v>0</v>
      </c>
      <c r="C131" s="15">
        <v>0</v>
      </c>
      <c r="D131" s="15">
        <v>0</v>
      </c>
      <c r="E131" s="16"/>
      <c r="F131" s="15">
        <v>0</v>
      </c>
      <c r="G131" s="15">
        <v>0</v>
      </c>
      <c r="H131" s="16"/>
      <c r="I131" s="15">
        <v>0</v>
      </c>
      <c r="J131" s="15">
        <v>0</v>
      </c>
    </row>
    <row r="132" spans="1:10" x14ac:dyDescent="0.35">
      <c r="A132" s="19" t="s">
        <v>37</v>
      </c>
      <c r="B132" s="15">
        <v>0</v>
      </c>
      <c r="C132" s="15">
        <v>0</v>
      </c>
      <c r="D132" s="15">
        <v>0</v>
      </c>
      <c r="E132" s="16"/>
      <c r="F132" s="15">
        <v>0</v>
      </c>
      <c r="G132" s="15">
        <v>0</v>
      </c>
      <c r="H132" s="16"/>
      <c r="I132" s="15">
        <v>0</v>
      </c>
      <c r="J132" s="15">
        <v>0</v>
      </c>
    </row>
    <row r="133" spans="1:10" x14ac:dyDescent="0.35">
      <c r="A133" s="19" t="s">
        <v>38</v>
      </c>
      <c r="B133" s="15">
        <v>0</v>
      </c>
      <c r="C133" s="15">
        <v>0</v>
      </c>
      <c r="D133" s="15">
        <v>0</v>
      </c>
      <c r="E133" s="16"/>
      <c r="F133" s="15">
        <v>0</v>
      </c>
      <c r="G133" s="15">
        <v>0</v>
      </c>
      <c r="H133" s="16"/>
      <c r="I133" s="15">
        <v>0</v>
      </c>
      <c r="J133" s="15">
        <v>0</v>
      </c>
    </row>
    <row r="134" spans="1:10" x14ac:dyDescent="0.35">
      <c r="A134" s="18" t="s">
        <v>56</v>
      </c>
      <c r="B134" s="15">
        <v>0</v>
      </c>
      <c r="C134" s="15">
        <v>0</v>
      </c>
      <c r="D134" s="15">
        <v>0</v>
      </c>
      <c r="E134" s="16"/>
      <c r="F134" s="15">
        <v>0</v>
      </c>
      <c r="G134" s="15">
        <v>0</v>
      </c>
      <c r="H134" s="16"/>
      <c r="I134" s="15">
        <v>0</v>
      </c>
      <c r="J134" s="15">
        <v>0</v>
      </c>
    </row>
    <row r="135" spans="1:10" x14ac:dyDescent="0.35">
      <c r="A135" s="18" t="s">
        <v>39</v>
      </c>
      <c r="B135" s="15">
        <v>0</v>
      </c>
      <c r="C135" s="15">
        <v>0</v>
      </c>
      <c r="D135" s="15">
        <v>0</v>
      </c>
      <c r="E135" s="16"/>
      <c r="F135" s="15">
        <v>0</v>
      </c>
      <c r="G135" s="15">
        <v>0</v>
      </c>
      <c r="H135" s="16"/>
      <c r="I135" s="15">
        <v>0</v>
      </c>
      <c r="J135" s="15">
        <v>0</v>
      </c>
    </row>
    <row r="136" spans="1:10" x14ac:dyDescent="0.35">
      <c r="A136" s="20" t="s">
        <v>40</v>
      </c>
      <c r="B136" s="15" vm="1328">
        <v>0</v>
      </c>
      <c r="C136" s="15" vm="1328">
        <v>0</v>
      </c>
      <c r="D136" s="15" vm="2817">
        <v>0</v>
      </c>
      <c r="E136" s="16"/>
      <c r="F136" s="15">
        <v>0</v>
      </c>
      <c r="G136" s="15">
        <v>0</v>
      </c>
      <c r="H136" s="16"/>
      <c r="I136" s="15">
        <v>0</v>
      </c>
      <c r="J136" s="15">
        <v>0</v>
      </c>
    </row>
    <row r="137" spans="1:10" x14ac:dyDescent="0.35">
      <c r="A137" s="12" t="s">
        <v>62</v>
      </c>
      <c r="B137" s="29" vm="1329">
        <v>369.77959999999996</v>
      </c>
      <c r="C137" s="29" vm="1329">
        <v>369.77959999999996</v>
      </c>
      <c r="D137" s="29" vm="2818">
        <v>381.30195299999997</v>
      </c>
      <c r="E137" s="30"/>
      <c r="F137" s="29">
        <v>123.46727499999997</v>
      </c>
      <c r="G137" s="29">
        <v>11.52235300000001</v>
      </c>
      <c r="H137" s="30"/>
      <c r="I137" s="29">
        <v>59.182243999999969</v>
      </c>
      <c r="J137" s="29">
        <v>83.583663999999999</v>
      </c>
    </row>
    <row r="138" spans="1:10" x14ac:dyDescent="0.35">
      <c r="A138" s="20" t="s">
        <v>25</v>
      </c>
      <c r="B138" s="15" vm="1330">
        <v>369.77959999999996</v>
      </c>
      <c r="C138" s="15" vm="1330">
        <v>369.77959999999996</v>
      </c>
      <c r="D138" s="15" vm="2819">
        <v>381.30195299999997</v>
      </c>
      <c r="E138" s="16"/>
      <c r="F138" s="15">
        <v>123.46727499999997</v>
      </c>
      <c r="G138" s="15">
        <v>11.52235300000001</v>
      </c>
      <c r="H138" s="16"/>
      <c r="I138" s="15">
        <v>59.182243999999969</v>
      </c>
      <c r="J138" s="15">
        <v>83.583663999999999</v>
      </c>
    </row>
    <row r="139" spans="1:10" x14ac:dyDescent="0.35">
      <c r="A139" s="18" t="s">
        <v>26</v>
      </c>
      <c r="B139" s="15">
        <v>0</v>
      </c>
      <c r="C139" s="15">
        <v>0</v>
      </c>
      <c r="D139" s="15">
        <v>0</v>
      </c>
      <c r="E139" s="16"/>
      <c r="F139" s="15">
        <v>0</v>
      </c>
      <c r="G139" s="15">
        <v>0</v>
      </c>
      <c r="H139" s="16"/>
      <c r="I139" s="15">
        <v>-0.85099999999999998</v>
      </c>
      <c r="J139" s="15">
        <v>0</v>
      </c>
    </row>
    <row r="140" spans="1:10" x14ac:dyDescent="0.35">
      <c r="A140" s="18" t="s">
        <v>27</v>
      </c>
      <c r="B140" s="15" vm="1331">
        <v>369.77959999999996</v>
      </c>
      <c r="C140" s="15" vm="1331">
        <v>369.77959999999996</v>
      </c>
      <c r="D140" s="15" vm="2820">
        <v>381.30195299999997</v>
      </c>
      <c r="E140" s="16"/>
      <c r="F140" s="15">
        <v>123.46727499999997</v>
      </c>
      <c r="G140" s="15">
        <v>11.52235300000001</v>
      </c>
      <c r="H140" s="16"/>
      <c r="I140" s="15">
        <v>60.092288999999965</v>
      </c>
      <c r="J140" s="15">
        <v>83.583663999999999</v>
      </c>
    </row>
    <row r="141" spans="1:10" x14ac:dyDescent="0.35">
      <c r="A141" s="19" t="s">
        <v>16</v>
      </c>
      <c r="B141" s="15" vm="1332">
        <v>369.77959999999996</v>
      </c>
      <c r="C141" s="15" vm="1332">
        <v>369.77959999999996</v>
      </c>
      <c r="D141" s="15" vm="2821">
        <v>381.30195299999997</v>
      </c>
      <c r="E141" s="16"/>
      <c r="F141" s="15">
        <v>123.46727499999997</v>
      </c>
      <c r="G141" s="15">
        <v>11.52235300000001</v>
      </c>
      <c r="H141" s="16"/>
      <c r="I141" s="15">
        <v>60.092288999999965</v>
      </c>
      <c r="J141" s="15">
        <v>83.583663999999999</v>
      </c>
    </row>
    <row r="142" spans="1:10" x14ac:dyDescent="0.35">
      <c r="A142" s="19" t="s">
        <v>42</v>
      </c>
      <c r="B142" s="15">
        <v>0</v>
      </c>
      <c r="C142" s="15">
        <v>0</v>
      </c>
      <c r="D142" s="15">
        <v>0</v>
      </c>
      <c r="E142" s="16"/>
      <c r="F142" s="15">
        <v>0</v>
      </c>
      <c r="G142" s="15">
        <v>0</v>
      </c>
      <c r="H142" s="16"/>
      <c r="I142" s="15">
        <v>0</v>
      </c>
      <c r="J142" s="15">
        <v>0</v>
      </c>
    </row>
    <row r="143" spans="1:10" x14ac:dyDescent="0.35">
      <c r="A143" s="19" t="s">
        <v>29</v>
      </c>
      <c r="B143" s="15">
        <v>0</v>
      </c>
      <c r="C143" s="15">
        <v>0</v>
      </c>
      <c r="D143" s="15">
        <v>0</v>
      </c>
      <c r="E143" s="16"/>
      <c r="F143" s="15">
        <v>0</v>
      </c>
      <c r="G143" s="15">
        <v>0</v>
      </c>
      <c r="H143" s="16"/>
      <c r="I143" s="15">
        <v>0</v>
      </c>
      <c r="J143" s="15">
        <v>0</v>
      </c>
    </row>
    <row r="144" spans="1:10" x14ac:dyDescent="0.35">
      <c r="A144" s="19" t="s">
        <v>30</v>
      </c>
      <c r="B144" s="15">
        <v>0</v>
      </c>
      <c r="C144" s="15">
        <v>0</v>
      </c>
      <c r="D144" s="15">
        <v>0</v>
      </c>
      <c r="E144" s="16"/>
      <c r="F144" s="15">
        <v>0</v>
      </c>
      <c r="G144" s="15">
        <v>0</v>
      </c>
      <c r="H144" s="16"/>
      <c r="I144" s="15">
        <v>0</v>
      </c>
      <c r="J144" s="15">
        <v>0</v>
      </c>
    </row>
    <row r="145" spans="1:10" x14ac:dyDescent="0.35">
      <c r="A145" s="19" t="s">
        <v>31</v>
      </c>
      <c r="B145" s="15">
        <v>0</v>
      </c>
      <c r="C145" s="15">
        <v>0</v>
      </c>
      <c r="D145" s="15">
        <v>0</v>
      </c>
      <c r="E145" s="16"/>
      <c r="F145" s="15">
        <v>0</v>
      </c>
      <c r="G145" s="15">
        <v>0</v>
      </c>
      <c r="H145" s="16"/>
      <c r="I145" s="15">
        <v>0</v>
      </c>
      <c r="J145" s="15">
        <v>0</v>
      </c>
    </row>
    <row r="146" spans="1:10" x14ac:dyDescent="0.35">
      <c r="A146" s="19" t="s">
        <v>32</v>
      </c>
      <c r="B146" s="15">
        <v>0</v>
      </c>
      <c r="C146" s="15">
        <v>0</v>
      </c>
      <c r="D146" s="15">
        <v>0</v>
      </c>
      <c r="E146" s="16"/>
      <c r="F146" s="15">
        <v>0</v>
      </c>
      <c r="G146" s="15">
        <v>0</v>
      </c>
      <c r="H146" s="16"/>
      <c r="I146" s="15">
        <v>0</v>
      </c>
      <c r="J146" s="15">
        <v>0</v>
      </c>
    </row>
    <row r="147" spans="1:10" x14ac:dyDescent="0.35">
      <c r="A147" s="19" t="s">
        <v>33</v>
      </c>
      <c r="B147" s="15">
        <v>0</v>
      </c>
      <c r="C147" s="15">
        <v>0</v>
      </c>
      <c r="D147" s="15">
        <v>0</v>
      </c>
      <c r="E147" s="16"/>
      <c r="F147" s="15">
        <v>0</v>
      </c>
      <c r="G147" s="15">
        <v>0</v>
      </c>
      <c r="H147" s="16"/>
      <c r="I147" s="15">
        <v>0</v>
      </c>
      <c r="J147" s="15">
        <v>0</v>
      </c>
    </row>
    <row r="148" spans="1:10" x14ac:dyDescent="0.35">
      <c r="A148" s="19" t="s">
        <v>34</v>
      </c>
      <c r="B148" s="15">
        <v>0</v>
      </c>
      <c r="C148" s="15">
        <v>0</v>
      </c>
      <c r="D148" s="15">
        <v>0</v>
      </c>
      <c r="E148" s="16"/>
      <c r="F148" s="15">
        <v>0</v>
      </c>
      <c r="G148" s="15">
        <v>0</v>
      </c>
      <c r="H148" s="16"/>
      <c r="I148" s="15">
        <v>0</v>
      </c>
      <c r="J148" s="15">
        <v>0</v>
      </c>
    </row>
    <row r="149" spans="1:10" x14ac:dyDescent="0.35">
      <c r="A149" s="19" t="s">
        <v>35</v>
      </c>
      <c r="B149" s="15">
        <v>0</v>
      </c>
      <c r="C149" s="15">
        <v>0</v>
      </c>
      <c r="D149" s="15">
        <v>0</v>
      </c>
      <c r="E149" s="16"/>
      <c r="F149" s="15">
        <v>0</v>
      </c>
      <c r="G149" s="15">
        <v>0</v>
      </c>
      <c r="H149" s="16"/>
      <c r="I149" s="15">
        <v>0</v>
      </c>
      <c r="J149" s="15">
        <v>0</v>
      </c>
    </row>
    <row r="150" spans="1:10" x14ac:dyDescent="0.35">
      <c r="A150" s="19" t="s">
        <v>55</v>
      </c>
      <c r="B150" s="15">
        <v>0</v>
      </c>
      <c r="C150" s="15">
        <v>0</v>
      </c>
      <c r="D150" s="15">
        <v>0</v>
      </c>
      <c r="E150" s="16"/>
      <c r="F150" s="15">
        <v>0</v>
      </c>
      <c r="G150" s="15">
        <v>0</v>
      </c>
      <c r="H150" s="16"/>
      <c r="I150" s="15">
        <v>0</v>
      </c>
      <c r="J150" s="15">
        <v>0</v>
      </c>
    </row>
    <row r="151" spans="1:10" x14ac:dyDescent="0.35">
      <c r="A151" s="18" t="s">
        <v>36</v>
      </c>
      <c r="B151" s="15">
        <v>0</v>
      </c>
      <c r="C151" s="15">
        <v>0</v>
      </c>
      <c r="D151" s="15">
        <v>0</v>
      </c>
      <c r="E151" s="16"/>
      <c r="F151" s="15">
        <v>0</v>
      </c>
      <c r="G151" s="15">
        <v>0</v>
      </c>
      <c r="H151" s="16"/>
      <c r="I151" s="15">
        <v>-5.9045E-2</v>
      </c>
      <c r="J151" s="15">
        <v>0</v>
      </c>
    </row>
    <row r="152" spans="1:10" x14ac:dyDescent="0.35">
      <c r="A152" s="19" t="s">
        <v>37</v>
      </c>
      <c r="B152" s="15">
        <v>0</v>
      </c>
      <c r="C152" s="15">
        <v>0</v>
      </c>
      <c r="D152" s="15">
        <v>0</v>
      </c>
      <c r="E152" s="16"/>
      <c r="F152" s="15">
        <v>0</v>
      </c>
      <c r="G152" s="15">
        <v>0</v>
      </c>
      <c r="H152" s="16"/>
      <c r="I152" s="15">
        <v>-5.9045E-2</v>
      </c>
      <c r="J152" s="15">
        <v>0</v>
      </c>
    </row>
    <row r="153" spans="1:10" x14ac:dyDescent="0.35">
      <c r="A153" s="19" t="s">
        <v>38</v>
      </c>
      <c r="B153" s="15">
        <v>0</v>
      </c>
      <c r="C153" s="15">
        <v>0</v>
      </c>
      <c r="D153" s="15">
        <v>0</v>
      </c>
      <c r="E153" s="16"/>
      <c r="F153" s="15">
        <v>0</v>
      </c>
      <c r="G153" s="15">
        <v>0</v>
      </c>
      <c r="H153" s="16"/>
      <c r="I153" s="15">
        <v>0</v>
      </c>
      <c r="J153" s="15">
        <v>0</v>
      </c>
    </row>
    <row r="154" spans="1:10" x14ac:dyDescent="0.35">
      <c r="A154" s="18" t="s">
        <v>56</v>
      </c>
      <c r="B154" s="15">
        <v>0</v>
      </c>
      <c r="C154" s="15">
        <v>0</v>
      </c>
      <c r="D154" s="15">
        <v>0</v>
      </c>
      <c r="E154" s="16"/>
      <c r="F154" s="15">
        <v>0</v>
      </c>
      <c r="G154" s="15">
        <v>0</v>
      </c>
      <c r="H154" s="16"/>
      <c r="I154" s="15">
        <v>0</v>
      </c>
      <c r="J154" s="15">
        <v>0</v>
      </c>
    </row>
    <row r="155" spans="1:10" x14ac:dyDescent="0.35">
      <c r="A155" s="18" t="s">
        <v>39</v>
      </c>
      <c r="B155" s="15">
        <v>0</v>
      </c>
      <c r="C155" s="15">
        <v>0</v>
      </c>
      <c r="D155" s="15">
        <v>0</v>
      </c>
      <c r="E155" s="16"/>
      <c r="F155" s="15">
        <v>0</v>
      </c>
      <c r="G155" s="15">
        <v>0</v>
      </c>
      <c r="H155" s="16"/>
      <c r="I155" s="15">
        <v>0</v>
      </c>
      <c r="J155" s="15">
        <v>0</v>
      </c>
    </row>
    <row r="156" spans="1:10" x14ac:dyDescent="0.35">
      <c r="A156" s="20" t="s">
        <v>40</v>
      </c>
      <c r="B156" s="15">
        <v>0</v>
      </c>
      <c r="C156" s="15">
        <v>0</v>
      </c>
      <c r="D156" s="15">
        <v>0</v>
      </c>
      <c r="E156" s="16"/>
      <c r="F156" s="15">
        <v>0</v>
      </c>
      <c r="G156" s="15">
        <v>0</v>
      </c>
      <c r="H156" s="16"/>
      <c r="I156" s="15">
        <v>0</v>
      </c>
      <c r="J156" s="15">
        <v>0</v>
      </c>
    </row>
    <row r="157" spans="1:10" x14ac:dyDescent="0.35">
      <c r="A157" s="12" t="s">
        <v>63</v>
      </c>
      <c r="B157" s="29" vm="1333">
        <v>1066.8571959999999</v>
      </c>
      <c r="C157" s="29" vm="1333">
        <v>1066.8571959999999</v>
      </c>
      <c r="D157" s="29" vm="2822">
        <v>860.39988199999993</v>
      </c>
      <c r="E157" s="30"/>
      <c r="F157" s="29">
        <v>1185.7795559999997</v>
      </c>
      <c r="G157" s="29">
        <v>-206.457314</v>
      </c>
      <c r="H157" s="30"/>
      <c r="I157" s="29">
        <v>2172.4332209999998</v>
      </c>
      <c r="J157" s="29">
        <v>-1362.192061</v>
      </c>
    </row>
    <row r="158" spans="1:10" x14ac:dyDescent="0.35">
      <c r="A158" s="20" t="s">
        <v>25</v>
      </c>
      <c r="B158" s="15" vm="1334">
        <v>1066.8571959999999</v>
      </c>
      <c r="C158" s="15" vm="1334">
        <v>1066.8571959999999</v>
      </c>
      <c r="D158" s="15" vm="2823">
        <v>860.39988199999993</v>
      </c>
      <c r="E158" s="16"/>
      <c r="F158" s="15">
        <v>1185.7795559999997</v>
      </c>
      <c r="G158" s="15">
        <v>-206.457314</v>
      </c>
      <c r="H158" s="16"/>
      <c r="I158" s="15">
        <v>2172.4332209999998</v>
      </c>
      <c r="J158" s="15">
        <v>-1362.192061</v>
      </c>
    </row>
    <row r="159" spans="1:10" x14ac:dyDescent="0.35">
      <c r="A159" s="18" t="s">
        <v>26</v>
      </c>
      <c r="B159" s="15" vm="1335">
        <v>289.084</v>
      </c>
      <c r="C159" s="15" vm="1335">
        <v>289.084</v>
      </c>
      <c r="D159" s="15" vm="2824">
        <v>330.149</v>
      </c>
      <c r="E159" s="16"/>
      <c r="F159" s="15">
        <v>3.604378999999998</v>
      </c>
      <c r="G159" s="15">
        <v>41.064999999999998</v>
      </c>
      <c r="H159" s="16"/>
      <c r="I159" s="15">
        <v>13.332347999999998</v>
      </c>
      <c r="J159" s="15">
        <v>302.13389899999999</v>
      </c>
    </row>
    <row r="160" spans="1:10" x14ac:dyDescent="0.35">
      <c r="A160" s="18" t="s">
        <v>27</v>
      </c>
      <c r="B160" s="15" vm="1336">
        <v>777.77319599999998</v>
      </c>
      <c r="C160" s="15" vm="1336">
        <v>777.77319599999998</v>
      </c>
      <c r="D160" s="15" vm="2825">
        <v>530.25088199999993</v>
      </c>
      <c r="E160" s="16"/>
      <c r="F160" s="15">
        <v>1182.1751770000003</v>
      </c>
      <c r="G160" s="15">
        <v>-247.52231400000005</v>
      </c>
      <c r="H160" s="16"/>
      <c r="I160" s="15">
        <v>2159.1008730000003</v>
      </c>
      <c r="J160" s="15">
        <v>-1664.3259600000006</v>
      </c>
    </row>
    <row r="161" spans="1:10" x14ac:dyDescent="0.35">
      <c r="A161" s="19" t="s">
        <v>16</v>
      </c>
      <c r="B161" s="15" vm="1337">
        <v>777.77319599999998</v>
      </c>
      <c r="C161" s="15" vm="1337">
        <v>777.77319599999998</v>
      </c>
      <c r="D161" s="15" vm="2826">
        <v>530.25088199999993</v>
      </c>
      <c r="E161" s="16"/>
      <c r="F161" s="15">
        <v>1181.2377959999999</v>
      </c>
      <c r="G161" s="15">
        <v>-247.52231400000005</v>
      </c>
      <c r="H161" s="16"/>
      <c r="I161" s="15">
        <v>2156.655252</v>
      </c>
      <c r="J161" s="15">
        <v>-1661.8803390000003</v>
      </c>
    </row>
    <row r="162" spans="1:10" x14ac:dyDescent="0.35">
      <c r="A162" s="19" t="s">
        <v>42</v>
      </c>
      <c r="B162" s="15">
        <v>0</v>
      </c>
      <c r="C162" s="15">
        <v>0</v>
      </c>
      <c r="D162" s="15">
        <v>0</v>
      </c>
      <c r="E162" s="16"/>
      <c r="F162" s="15">
        <v>0</v>
      </c>
      <c r="G162" s="15">
        <v>0</v>
      </c>
      <c r="H162" s="16"/>
      <c r="I162" s="15">
        <v>0</v>
      </c>
      <c r="J162" s="15">
        <v>0</v>
      </c>
    </row>
    <row r="163" spans="1:10" x14ac:dyDescent="0.35">
      <c r="A163" s="19" t="s">
        <v>29</v>
      </c>
      <c r="B163" s="15">
        <v>0</v>
      </c>
      <c r="C163" s="15">
        <v>0</v>
      </c>
      <c r="D163" s="15">
        <v>0</v>
      </c>
      <c r="E163" s="16"/>
      <c r="F163" s="15">
        <v>0</v>
      </c>
      <c r="G163" s="15">
        <v>0</v>
      </c>
      <c r="H163" s="16"/>
      <c r="I163" s="15">
        <v>0</v>
      </c>
      <c r="J163" s="15">
        <v>0</v>
      </c>
    </row>
    <row r="164" spans="1:10" x14ac:dyDescent="0.35">
      <c r="A164" s="19" t="s">
        <v>30</v>
      </c>
      <c r="B164" s="15">
        <v>0</v>
      </c>
      <c r="C164" s="15">
        <v>0</v>
      </c>
      <c r="D164" s="15">
        <v>0</v>
      </c>
      <c r="E164" s="16"/>
      <c r="F164" s="15">
        <v>0</v>
      </c>
      <c r="G164" s="15">
        <v>0</v>
      </c>
      <c r="H164" s="16"/>
      <c r="I164" s="15">
        <v>0</v>
      </c>
      <c r="J164" s="15">
        <v>0</v>
      </c>
    </row>
    <row r="165" spans="1:10" x14ac:dyDescent="0.35">
      <c r="A165" s="19" t="s">
        <v>31</v>
      </c>
      <c r="B165" s="15">
        <v>0</v>
      </c>
      <c r="C165" s="15">
        <v>0</v>
      </c>
      <c r="D165" s="15">
        <v>0</v>
      </c>
      <c r="E165" s="16"/>
      <c r="F165" s="15">
        <v>0</v>
      </c>
      <c r="G165" s="15">
        <v>0</v>
      </c>
      <c r="H165" s="16"/>
      <c r="I165" s="15">
        <v>0</v>
      </c>
      <c r="J165" s="15">
        <v>0</v>
      </c>
    </row>
    <row r="166" spans="1:10" x14ac:dyDescent="0.35">
      <c r="A166" s="19" t="s">
        <v>32</v>
      </c>
      <c r="B166" s="15">
        <v>0</v>
      </c>
      <c r="C166" s="15">
        <v>0</v>
      </c>
      <c r="D166" s="15">
        <v>0</v>
      </c>
      <c r="E166" s="16"/>
      <c r="F166" s="15">
        <v>0</v>
      </c>
      <c r="G166" s="15">
        <v>0</v>
      </c>
      <c r="H166" s="16"/>
      <c r="I166" s="15">
        <v>0</v>
      </c>
      <c r="J166" s="15">
        <v>0</v>
      </c>
    </row>
    <row r="167" spans="1:10" x14ac:dyDescent="0.35">
      <c r="A167" s="19" t="s">
        <v>33</v>
      </c>
      <c r="B167" s="15">
        <v>0</v>
      </c>
      <c r="C167" s="15">
        <v>0</v>
      </c>
      <c r="D167" s="15">
        <v>0</v>
      </c>
      <c r="E167" s="16"/>
      <c r="F167" s="15">
        <v>0</v>
      </c>
      <c r="G167" s="15">
        <v>0</v>
      </c>
      <c r="H167" s="16"/>
      <c r="I167" s="15">
        <v>0</v>
      </c>
      <c r="J167" s="15">
        <v>0</v>
      </c>
    </row>
    <row r="168" spans="1:10" x14ac:dyDescent="0.35">
      <c r="A168" s="19" t="s">
        <v>34</v>
      </c>
      <c r="B168" s="15">
        <v>0</v>
      </c>
      <c r="C168" s="15">
        <v>0</v>
      </c>
      <c r="D168" s="15">
        <v>0</v>
      </c>
      <c r="E168" s="16"/>
      <c r="F168" s="15">
        <v>0</v>
      </c>
      <c r="G168" s="15">
        <v>0</v>
      </c>
      <c r="H168" s="16"/>
      <c r="I168" s="15">
        <v>0</v>
      </c>
      <c r="J168" s="15">
        <v>0</v>
      </c>
    </row>
    <row r="169" spans="1:10" x14ac:dyDescent="0.35">
      <c r="A169" s="19" t="s">
        <v>35</v>
      </c>
      <c r="B169" s="15">
        <v>0</v>
      </c>
      <c r="C169" s="15">
        <v>0</v>
      </c>
      <c r="D169" s="15">
        <v>0</v>
      </c>
      <c r="E169" s="16"/>
      <c r="F169" s="15">
        <v>0.93738100000000002</v>
      </c>
      <c r="G169" s="15">
        <v>0</v>
      </c>
      <c r="H169" s="16"/>
      <c r="I169" s="15">
        <v>2.445621</v>
      </c>
      <c r="J169" s="15">
        <v>-2.445621</v>
      </c>
    </row>
    <row r="170" spans="1:10" x14ac:dyDescent="0.35">
      <c r="A170" s="19" t="s">
        <v>55</v>
      </c>
      <c r="B170" s="15">
        <v>0</v>
      </c>
      <c r="C170" s="15">
        <v>0</v>
      </c>
      <c r="D170" s="15">
        <v>0</v>
      </c>
      <c r="E170" s="16"/>
      <c r="F170" s="15">
        <v>0</v>
      </c>
      <c r="G170" s="15">
        <v>0</v>
      </c>
      <c r="H170" s="16"/>
      <c r="I170" s="15">
        <v>0</v>
      </c>
      <c r="J170" s="15">
        <v>0</v>
      </c>
    </row>
    <row r="171" spans="1:10" x14ac:dyDescent="0.35">
      <c r="A171" s="18" t="s">
        <v>36</v>
      </c>
      <c r="B171" s="15">
        <v>0</v>
      </c>
      <c r="C171" s="15">
        <v>0</v>
      </c>
      <c r="D171" s="15">
        <v>0</v>
      </c>
      <c r="E171" s="16"/>
      <c r="F171" s="15">
        <v>0</v>
      </c>
      <c r="G171" s="15">
        <v>0</v>
      </c>
      <c r="H171" s="16"/>
      <c r="I171" s="15">
        <v>0</v>
      </c>
      <c r="J171" s="15">
        <v>0</v>
      </c>
    </row>
    <row r="172" spans="1:10" x14ac:dyDescent="0.35">
      <c r="A172" s="19" t="s">
        <v>37</v>
      </c>
      <c r="B172" s="15">
        <v>0</v>
      </c>
      <c r="C172" s="15">
        <v>0</v>
      </c>
      <c r="D172" s="15">
        <v>0</v>
      </c>
      <c r="E172" s="16"/>
      <c r="F172" s="15">
        <v>0</v>
      </c>
      <c r="G172" s="15">
        <v>0</v>
      </c>
      <c r="H172" s="16"/>
      <c r="I172" s="15">
        <v>0</v>
      </c>
      <c r="J172" s="15">
        <v>0</v>
      </c>
    </row>
    <row r="173" spans="1:10" x14ac:dyDescent="0.35">
      <c r="A173" s="19" t="s">
        <v>38</v>
      </c>
      <c r="B173" s="15">
        <v>0</v>
      </c>
      <c r="C173" s="15">
        <v>0</v>
      </c>
      <c r="D173" s="15">
        <v>0</v>
      </c>
      <c r="E173" s="16"/>
      <c r="F173" s="15">
        <v>0</v>
      </c>
      <c r="G173" s="15">
        <v>0</v>
      </c>
      <c r="H173" s="16"/>
      <c r="I173" s="15">
        <v>0</v>
      </c>
      <c r="J173" s="15">
        <v>0</v>
      </c>
    </row>
    <row r="174" spans="1:10" x14ac:dyDescent="0.35">
      <c r="A174" s="18" t="s">
        <v>56</v>
      </c>
      <c r="B174" s="15">
        <v>0</v>
      </c>
      <c r="C174" s="15">
        <v>0</v>
      </c>
      <c r="D174" s="15">
        <v>0</v>
      </c>
      <c r="E174" s="16"/>
      <c r="F174" s="15">
        <v>0</v>
      </c>
      <c r="G174" s="15">
        <v>0</v>
      </c>
      <c r="H174" s="16"/>
      <c r="I174" s="15">
        <v>0</v>
      </c>
      <c r="J174" s="15">
        <v>0</v>
      </c>
    </row>
    <row r="175" spans="1:10" x14ac:dyDescent="0.35">
      <c r="A175" s="18" t="s">
        <v>39</v>
      </c>
      <c r="B175" s="15">
        <v>0</v>
      </c>
      <c r="C175" s="15">
        <v>0</v>
      </c>
      <c r="D175" s="15">
        <v>0</v>
      </c>
      <c r="E175" s="16"/>
      <c r="F175" s="15">
        <v>0</v>
      </c>
      <c r="G175" s="15">
        <v>0</v>
      </c>
      <c r="H175" s="16"/>
      <c r="I175" s="15">
        <v>0</v>
      </c>
      <c r="J175" s="15">
        <v>0</v>
      </c>
    </row>
    <row r="176" spans="1:10" x14ac:dyDescent="0.35">
      <c r="A176" s="20" t="s">
        <v>40</v>
      </c>
      <c r="B176" s="15">
        <v>0</v>
      </c>
      <c r="C176" s="15">
        <v>0</v>
      </c>
      <c r="D176" s="15">
        <v>0</v>
      </c>
      <c r="E176" s="16"/>
      <c r="F176" s="15">
        <v>0</v>
      </c>
      <c r="G176" s="15">
        <v>0</v>
      </c>
      <c r="H176" s="16"/>
      <c r="I176" s="15">
        <v>0</v>
      </c>
      <c r="J176" s="15">
        <v>0</v>
      </c>
    </row>
    <row r="177" spans="1:10" x14ac:dyDescent="0.35">
      <c r="A177" s="11" t="s">
        <v>64</v>
      </c>
      <c r="B177" s="29" vm="1338">
        <v>673.88618099999997</v>
      </c>
      <c r="C177" s="29" vm="1338">
        <v>673.88618099999997</v>
      </c>
      <c r="D177" s="29" vm="2827">
        <v>635.43634999999995</v>
      </c>
      <c r="E177" s="30"/>
      <c r="F177" s="29">
        <v>863.61035200000015</v>
      </c>
      <c r="G177" s="29">
        <v>-38.449831000000017</v>
      </c>
      <c r="H177" s="30"/>
      <c r="I177" s="29">
        <v>876.3888360000002</v>
      </c>
      <c r="J177" s="29">
        <v>-427.5265310000002</v>
      </c>
    </row>
    <row r="178" spans="1:10" s="31" customFormat="1" x14ac:dyDescent="0.35">
      <c r="A178" s="22" t="s">
        <v>65</v>
      </c>
      <c r="B178" s="29" vm="1339">
        <v>525.38818100000003</v>
      </c>
      <c r="C178" s="29" vm="1339">
        <v>525.38818100000003</v>
      </c>
      <c r="D178" s="29" vm="2828">
        <v>43.839349999999996</v>
      </c>
      <c r="E178" s="30"/>
      <c r="F178" s="29">
        <v>530.71593799999994</v>
      </c>
      <c r="G178" s="29">
        <v>-481.54883100000006</v>
      </c>
      <c r="H178" s="30"/>
      <c r="I178" s="29">
        <v>524.21358399999997</v>
      </c>
      <c r="J178" s="29">
        <v>-568.71911699999998</v>
      </c>
    </row>
    <row r="179" spans="1:10" x14ac:dyDescent="0.35">
      <c r="A179" s="22" t="s">
        <v>66</v>
      </c>
      <c r="B179" s="29" vm="1340">
        <v>148.49799999999999</v>
      </c>
      <c r="C179" s="29" vm="1340">
        <v>148.49799999999999</v>
      </c>
      <c r="D179" s="29" vm="2829">
        <v>591.59699999999998</v>
      </c>
      <c r="E179" s="30"/>
      <c r="F179" s="29">
        <v>332.89441399999998</v>
      </c>
      <c r="G179" s="29">
        <v>443.09899999999999</v>
      </c>
      <c r="H179" s="30"/>
      <c r="I179" s="29">
        <v>352.175252</v>
      </c>
      <c r="J179" s="29">
        <v>141.19258600000001</v>
      </c>
    </row>
    <row r="180" spans="1:10" x14ac:dyDescent="0.35">
      <c r="A180" s="19" t="s">
        <v>67</v>
      </c>
      <c r="B180" s="15" vm="1341">
        <v>148.49799999999999</v>
      </c>
      <c r="C180" s="15" vm="1341">
        <v>148.49799999999999</v>
      </c>
      <c r="D180" s="15" vm="2830">
        <v>591.59699999999998</v>
      </c>
      <c r="E180" s="16"/>
      <c r="F180" s="15">
        <v>332.89441399999998</v>
      </c>
      <c r="G180" s="15">
        <v>443.09899999999999</v>
      </c>
      <c r="H180" s="16"/>
      <c r="I180" s="15">
        <v>352.175252</v>
      </c>
      <c r="J180" s="15">
        <v>141.19258600000001</v>
      </c>
    </row>
    <row r="181" spans="1:10" x14ac:dyDescent="0.35">
      <c r="A181" s="19" t="s">
        <v>68</v>
      </c>
      <c r="B181" s="15">
        <v>0</v>
      </c>
      <c r="C181" s="15">
        <v>0</v>
      </c>
      <c r="D181" s="15">
        <v>0</v>
      </c>
      <c r="E181" s="16"/>
      <c r="F181" s="15">
        <v>0</v>
      </c>
      <c r="G181" s="15">
        <v>0</v>
      </c>
      <c r="H181" s="16"/>
      <c r="I181" s="15">
        <v>0</v>
      </c>
      <c r="J181" s="15">
        <v>0</v>
      </c>
    </row>
    <row r="182" spans="1:10" x14ac:dyDescent="0.35">
      <c r="A182" s="9" t="s">
        <v>69</v>
      </c>
      <c r="B182" s="29" vm="1342">
        <v>0</v>
      </c>
      <c r="C182" s="29" vm="1342">
        <v>0</v>
      </c>
      <c r="D182" s="29" vm="2831">
        <v>0</v>
      </c>
      <c r="E182" s="30"/>
      <c r="F182" s="29">
        <v>0</v>
      </c>
      <c r="G182" s="29">
        <v>0</v>
      </c>
      <c r="H182" s="30"/>
      <c r="I182" s="29">
        <v>0</v>
      </c>
      <c r="J182" s="29">
        <v>0</v>
      </c>
    </row>
    <row r="183" spans="1:10" x14ac:dyDescent="0.35">
      <c r="A183" s="19"/>
      <c r="B183" s="15"/>
      <c r="C183" s="15"/>
      <c r="D183" s="15"/>
      <c r="E183" s="16"/>
      <c r="F183" s="15"/>
      <c r="G183" s="15"/>
      <c r="H183" s="16"/>
      <c r="I183" s="15"/>
      <c r="J183" s="15"/>
    </row>
    <row r="184" spans="1:10" x14ac:dyDescent="0.35">
      <c r="A184" s="9" t="s">
        <v>70</v>
      </c>
      <c r="B184" s="29" vm="1343">
        <v>40532.888696030001</v>
      </c>
      <c r="C184" s="29" vm="1343">
        <v>40532.888696030001</v>
      </c>
      <c r="D184" s="29" vm="2832">
        <v>35072.549605</v>
      </c>
      <c r="E184" s="30"/>
      <c r="F184" s="29">
        <v>4788.1723710000006</v>
      </c>
      <c r="G184" s="29">
        <v>-5460.3390910300004</v>
      </c>
      <c r="H184" s="30"/>
      <c r="I184" s="29">
        <v>-9774.4740850000017</v>
      </c>
      <c r="J184" s="29">
        <v>-9032.8372679999957</v>
      </c>
    </row>
    <row r="185" spans="1:10" x14ac:dyDescent="0.35">
      <c r="A185" s="11" t="s">
        <v>12</v>
      </c>
      <c r="B185" s="29">
        <v>0</v>
      </c>
      <c r="C185" s="29">
        <v>0</v>
      </c>
      <c r="D185" s="29">
        <v>0</v>
      </c>
      <c r="E185" s="30"/>
      <c r="F185" s="29">
        <v>0</v>
      </c>
      <c r="G185" s="29">
        <v>0</v>
      </c>
      <c r="H185" s="30"/>
      <c r="I185" s="29">
        <v>0</v>
      </c>
      <c r="J185" s="29">
        <v>0</v>
      </c>
    </row>
    <row r="186" spans="1:10" x14ac:dyDescent="0.35">
      <c r="A186" s="12" t="s">
        <v>71</v>
      </c>
      <c r="B186" s="29">
        <v>0</v>
      </c>
      <c r="C186" s="29">
        <v>0</v>
      </c>
      <c r="D186" s="29">
        <v>0</v>
      </c>
      <c r="E186" s="30"/>
      <c r="F186" s="29">
        <v>0</v>
      </c>
      <c r="G186" s="29">
        <v>0</v>
      </c>
      <c r="H186" s="30"/>
      <c r="I186" s="29">
        <v>0</v>
      </c>
      <c r="J186" s="29">
        <v>0</v>
      </c>
    </row>
    <row r="187" spans="1:10" x14ac:dyDescent="0.35">
      <c r="A187" s="23" t="s">
        <v>72</v>
      </c>
      <c r="B187" s="15">
        <v>0</v>
      </c>
      <c r="C187" s="15">
        <v>0</v>
      </c>
      <c r="D187" s="15">
        <v>0</v>
      </c>
      <c r="E187" s="16"/>
      <c r="F187" s="15">
        <v>0</v>
      </c>
      <c r="G187" s="15">
        <v>0</v>
      </c>
      <c r="H187" s="16"/>
      <c r="I187" s="15">
        <v>0</v>
      </c>
      <c r="J187" s="15">
        <v>0</v>
      </c>
    </row>
    <row r="188" spans="1:10" x14ac:dyDescent="0.35">
      <c r="A188" s="24" t="s">
        <v>73</v>
      </c>
      <c r="B188" s="15">
        <v>0</v>
      </c>
      <c r="C188" s="15">
        <v>0</v>
      </c>
      <c r="D188" s="15">
        <v>0</v>
      </c>
      <c r="E188" s="16"/>
      <c r="F188" s="15">
        <v>0</v>
      </c>
      <c r="G188" s="15">
        <v>0</v>
      </c>
      <c r="H188" s="16"/>
      <c r="I188" s="15">
        <v>0</v>
      </c>
      <c r="J188" s="15">
        <v>0</v>
      </c>
    </row>
    <row r="189" spans="1:10" x14ac:dyDescent="0.35">
      <c r="A189" s="24" t="s">
        <v>74</v>
      </c>
      <c r="B189" s="15">
        <v>0</v>
      </c>
      <c r="C189" s="15">
        <v>0</v>
      </c>
      <c r="D189" s="15">
        <v>0</v>
      </c>
      <c r="E189" s="16"/>
      <c r="F189" s="15">
        <v>0</v>
      </c>
      <c r="G189" s="15">
        <v>0</v>
      </c>
      <c r="H189" s="16"/>
      <c r="I189" s="15">
        <v>0</v>
      </c>
      <c r="J189" s="15">
        <v>0</v>
      </c>
    </row>
    <row r="190" spans="1:10" x14ac:dyDescent="0.35">
      <c r="A190" s="23" t="s">
        <v>75</v>
      </c>
      <c r="B190" s="29">
        <v>0</v>
      </c>
      <c r="C190" s="29">
        <v>0</v>
      </c>
      <c r="D190" s="29">
        <v>0</v>
      </c>
      <c r="E190" s="30"/>
      <c r="F190" s="29">
        <v>0</v>
      </c>
      <c r="G190" s="29">
        <v>0</v>
      </c>
      <c r="H190" s="30"/>
      <c r="I190" s="29">
        <v>0</v>
      </c>
      <c r="J190" s="29">
        <v>0</v>
      </c>
    </row>
    <row r="191" spans="1:10" x14ac:dyDescent="0.35">
      <c r="A191" s="24" t="s">
        <v>73</v>
      </c>
      <c r="B191" s="15">
        <v>0</v>
      </c>
      <c r="C191" s="15">
        <v>0</v>
      </c>
      <c r="D191" s="15">
        <v>0</v>
      </c>
      <c r="E191" s="16"/>
      <c r="F191" s="15">
        <v>0</v>
      </c>
      <c r="G191" s="15">
        <v>0</v>
      </c>
      <c r="H191" s="16"/>
      <c r="I191" s="15">
        <v>0</v>
      </c>
      <c r="J191" s="15">
        <v>0</v>
      </c>
    </row>
    <row r="192" spans="1:10" x14ac:dyDescent="0.35">
      <c r="A192" s="24" t="s">
        <v>74</v>
      </c>
      <c r="B192" s="15">
        <v>0</v>
      </c>
      <c r="C192" s="15">
        <v>0</v>
      </c>
      <c r="D192" s="15">
        <v>0</v>
      </c>
      <c r="E192" s="16"/>
      <c r="F192" s="15">
        <v>0</v>
      </c>
      <c r="G192" s="15">
        <v>0</v>
      </c>
      <c r="H192" s="16"/>
      <c r="I192" s="15">
        <v>0</v>
      </c>
      <c r="J192" s="15">
        <v>0</v>
      </c>
    </row>
    <row r="193" spans="1:10" x14ac:dyDescent="0.35">
      <c r="A193" s="23" t="s">
        <v>76</v>
      </c>
      <c r="B193" s="29">
        <v>0</v>
      </c>
      <c r="C193" s="29">
        <v>0</v>
      </c>
      <c r="D193" s="29">
        <v>0</v>
      </c>
      <c r="E193" s="30"/>
      <c r="F193" s="29">
        <v>0</v>
      </c>
      <c r="G193" s="29">
        <v>0</v>
      </c>
      <c r="H193" s="30"/>
      <c r="I193" s="29">
        <v>0</v>
      </c>
      <c r="J193" s="29">
        <v>0</v>
      </c>
    </row>
    <row r="194" spans="1:10" x14ac:dyDescent="0.35">
      <c r="A194" s="24" t="s">
        <v>73</v>
      </c>
      <c r="B194" s="15">
        <v>0</v>
      </c>
      <c r="C194" s="15">
        <v>0</v>
      </c>
      <c r="D194" s="15">
        <v>0</v>
      </c>
      <c r="E194" s="16"/>
      <c r="F194" s="15">
        <v>0</v>
      </c>
      <c r="G194" s="15">
        <v>0</v>
      </c>
      <c r="H194" s="16"/>
      <c r="I194" s="15">
        <v>0</v>
      </c>
      <c r="J194" s="15">
        <v>0</v>
      </c>
    </row>
    <row r="195" spans="1:10" x14ac:dyDescent="0.35">
      <c r="A195" s="24" t="s">
        <v>74</v>
      </c>
      <c r="B195" s="15">
        <v>0</v>
      </c>
      <c r="C195" s="15">
        <v>0</v>
      </c>
      <c r="D195" s="15">
        <v>0</v>
      </c>
      <c r="E195" s="16"/>
      <c r="F195" s="15">
        <v>0</v>
      </c>
      <c r="G195" s="15">
        <v>0</v>
      </c>
      <c r="H195" s="16"/>
      <c r="I195" s="15">
        <v>0</v>
      </c>
      <c r="J195" s="15">
        <v>0</v>
      </c>
    </row>
    <row r="196" spans="1:10" x14ac:dyDescent="0.35">
      <c r="A196" s="12" t="s">
        <v>77</v>
      </c>
      <c r="B196" s="29" vm="1344">
        <v>133.47388899999999</v>
      </c>
      <c r="C196" s="29" vm="1344">
        <v>133.47388899999999</v>
      </c>
      <c r="D196" s="29" vm="2833">
        <v>135.26900000000001</v>
      </c>
      <c r="E196" s="30"/>
      <c r="F196" s="29">
        <v>-1217.3253109999998</v>
      </c>
      <c r="G196" s="29">
        <v>1.7951110000000199</v>
      </c>
      <c r="H196" s="30"/>
      <c r="I196" s="29">
        <v>-4095.449208</v>
      </c>
      <c r="J196" s="29">
        <v>-1895.1073670000001</v>
      </c>
    </row>
    <row r="197" spans="1:10" x14ac:dyDescent="0.35">
      <c r="A197" s="23" t="s">
        <v>78</v>
      </c>
      <c r="B197" s="29">
        <v>0</v>
      </c>
      <c r="C197" s="29">
        <v>0</v>
      </c>
      <c r="D197" s="29">
        <v>0</v>
      </c>
      <c r="E197" s="30"/>
      <c r="F197" s="29">
        <v>0</v>
      </c>
      <c r="G197" s="29">
        <v>0</v>
      </c>
      <c r="H197" s="30"/>
      <c r="I197" s="29">
        <v>0</v>
      </c>
      <c r="J197" s="29">
        <v>0</v>
      </c>
    </row>
    <row r="198" spans="1:10" x14ac:dyDescent="0.35">
      <c r="A198" s="20" t="s">
        <v>25</v>
      </c>
      <c r="B198" s="15">
        <v>0</v>
      </c>
      <c r="C198" s="15">
        <v>0</v>
      </c>
      <c r="D198" s="15">
        <v>0</v>
      </c>
      <c r="E198" s="16"/>
      <c r="F198" s="15">
        <v>0</v>
      </c>
      <c r="G198" s="15">
        <v>0</v>
      </c>
      <c r="H198" s="16"/>
      <c r="I198" s="15">
        <v>0</v>
      </c>
      <c r="J198" s="15">
        <v>0</v>
      </c>
    </row>
    <row r="199" spans="1:10" x14ac:dyDescent="0.35">
      <c r="A199" s="18" t="s">
        <v>26</v>
      </c>
      <c r="B199" s="15">
        <v>0</v>
      </c>
      <c r="C199" s="15">
        <v>0</v>
      </c>
      <c r="D199" s="15">
        <v>0</v>
      </c>
      <c r="E199" s="16"/>
      <c r="F199" s="15">
        <v>0</v>
      </c>
      <c r="G199" s="15">
        <v>0</v>
      </c>
      <c r="H199" s="16"/>
      <c r="I199" s="15">
        <v>0</v>
      </c>
      <c r="J199" s="15">
        <v>0</v>
      </c>
    </row>
    <row r="200" spans="1:10" x14ac:dyDescent="0.35">
      <c r="A200" s="18" t="s">
        <v>27</v>
      </c>
      <c r="B200" s="15">
        <v>0</v>
      </c>
      <c r="C200" s="15">
        <v>0</v>
      </c>
      <c r="D200" s="15">
        <v>0</v>
      </c>
      <c r="E200" s="16"/>
      <c r="F200" s="15">
        <v>0</v>
      </c>
      <c r="G200" s="15">
        <v>0</v>
      </c>
      <c r="H200" s="16"/>
      <c r="I200" s="15">
        <v>0</v>
      </c>
      <c r="J200" s="15">
        <v>0</v>
      </c>
    </row>
    <row r="201" spans="1:10" x14ac:dyDescent="0.35">
      <c r="A201" s="19" t="s">
        <v>16</v>
      </c>
      <c r="B201" s="15">
        <v>0</v>
      </c>
      <c r="C201" s="15">
        <v>0</v>
      </c>
      <c r="D201" s="15">
        <v>0</v>
      </c>
      <c r="E201" s="16"/>
      <c r="F201" s="15">
        <v>0</v>
      </c>
      <c r="G201" s="15">
        <v>0</v>
      </c>
      <c r="H201" s="16"/>
      <c r="I201" s="15">
        <v>0</v>
      </c>
      <c r="J201" s="15">
        <v>0</v>
      </c>
    </row>
    <row r="202" spans="1:10" x14ac:dyDescent="0.35">
      <c r="A202" s="19" t="s">
        <v>29</v>
      </c>
      <c r="B202" s="15">
        <v>0</v>
      </c>
      <c r="C202" s="15">
        <v>0</v>
      </c>
      <c r="D202" s="15">
        <v>0</v>
      </c>
      <c r="E202" s="16"/>
      <c r="F202" s="15">
        <v>0</v>
      </c>
      <c r="G202" s="15">
        <v>0</v>
      </c>
      <c r="H202" s="16"/>
      <c r="I202" s="15">
        <v>0</v>
      </c>
      <c r="J202" s="15">
        <v>0</v>
      </c>
    </row>
    <row r="203" spans="1:10" x14ac:dyDescent="0.35">
      <c r="A203" s="19" t="s">
        <v>30</v>
      </c>
      <c r="B203" s="15">
        <v>0</v>
      </c>
      <c r="C203" s="15">
        <v>0</v>
      </c>
      <c r="D203" s="15">
        <v>0</v>
      </c>
      <c r="E203" s="16"/>
      <c r="F203" s="15">
        <v>0</v>
      </c>
      <c r="G203" s="15">
        <v>0</v>
      </c>
      <c r="H203" s="16"/>
      <c r="I203" s="15">
        <v>0</v>
      </c>
      <c r="J203" s="15">
        <v>0</v>
      </c>
    </row>
    <row r="204" spans="1:10" x14ac:dyDescent="0.35">
      <c r="A204" s="19" t="s">
        <v>31</v>
      </c>
      <c r="B204" s="15">
        <v>0</v>
      </c>
      <c r="C204" s="15">
        <v>0</v>
      </c>
      <c r="D204" s="15">
        <v>0</v>
      </c>
      <c r="E204" s="16"/>
      <c r="F204" s="15">
        <v>0</v>
      </c>
      <c r="G204" s="15">
        <v>0</v>
      </c>
      <c r="H204" s="16"/>
      <c r="I204" s="15">
        <v>0</v>
      </c>
      <c r="J204" s="15">
        <v>0</v>
      </c>
    </row>
    <row r="205" spans="1:10" x14ac:dyDescent="0.35">
      <c r="A205" s="19" t="s">
        <v>33</v>
      </c>
      <c r="B205" s="15">
        <v>0</v>
      </c>
      <c r="C205" s="15">
        <v>0</v>
      </c>
      <c r="D205" s="15">
        <v>0</v>
      </c>
      <c r="E205" s="16"/>
      <c r="F205" s="15">
        <v>0</v>
      </c>
      <c r="G205" s="15">
        <v>0</v>
      </c>
      <c r="H205" s="16"/>
      <c r="I205" s="15">
        <v>0</v>
      </c>
      <c r="J205" s="15">
        <v>0</v>
      </c>
    </row>
    <row r="206" spans="1:10" x14ac:dyDescent="0.35">
      <c r="A206" s="19" t="s">
        <v>34</v>
      </c>
      <c r="B206" s="15">
        <v>0</v>
      </c>
      <c r="C206" s="15">
        <v>0</v>
      </c>
      <c r="D206" s="15">
        <v>0</v>
      </c>
      <c r="E206" s="16"/>
      <c r="F206" s="15">
        <v>0</v>
      </c>
      <c r="G206" s="15">
        <v>0</v>
      </c>
      <c r="H206" s="16"/>
      <c r="I206" s="15">
        <v>0</v>
      </c>
      <c r="J206" s="15">
        <v>0</v>
      </c>
    </row>
    <row r="207" spans="1:10" x14ac:dyDescent="0.35">
      <c r="A207" s="19" t="s">
        <v>35</v>
      </c>
      <c r="B207" s="15">
        <v>0</v>
      </c>
      <c r="C207" s="15">
        <v>0</v>
      </c>
      <c r="D207" s="15">
        <v>0</v>
      </c>
      <c r="E207" s="16"/>
      <c r="F207" s="15">
        <v>0</v>
      </c>
      <c r="G207" s="15">
        <v>0</v>
      </c>
      <c r="H207" s="16"/>
      <c r="I207" s="15">
        <v>0</v>
      </c>
      <c r="J207" s="15">
        <v>0</v>
      </c>
    </row>
    <row r="208" spans="1:10" x14ac:dyDescent="0.35">
      <c r="A208" s="19" t="s">
        <v>55</v>
      </c>
      <c r="B208" s="15">
        <v>0</v>
      </c>
      <c r="C208" s="15">
        <v>0</v>
      </c>
      <c r="D208" s="15">
        <v>0</v>
      </c>
      <c r="E208" s="16"/>
      <c r="F208" s="15">
        <v>0</v>
      </c>
      <c r="G208" s="15">
        <v>0</v>
      </c>
      <c r="H208" s="16"/>
      <c r="I208" s="15">
        <v>0</v>
      </c>
      <c r="J208" s="15">
        <v>0</v>
      </c>
    </row>
    <row r="209" spans="1:10" x14ac:dyDescent="0.35">
      <c r="A209" s="18" t="s">
        <v>36</v>
      </c>
      <c r="B209" s="15">
        <v>0</v>
      </c>
      <c r="C209" s="15">
        <v>0</v>
      </c>
      <c r="D209" s="15">
        <v>0</v>
      </c>
      <c r="E209" s="16"/>
      <c r="F209" s="15">
        <v>0</v>
      </c>
      <c r="G209" s="15">
        <v>0</v>
      </c>
      <c r="H209" s="16"/>
      <c r="I209" s="15">
        <v>0</v>
      </c>
      <c r="J209" s="15">
        <v>0</v>
      </c>
    </row>
    <row r="210" spans="1:10" x14ac:dyDescent="0.35">
      <c r="A210" s="19" t="s">
        <v>37</v>
      </c>
      <c r="B210" s="15">
        <v>0</v>
      </c>
      <c r="C210" s="15">
        <v>0</v>
      </c>
      <c r="D210" s="15">
        <v>0</v>
      </c>
      <c r="E210" s="16"/>
      <c r="F210" s="15">
        <v>0</v>
      </c>
      <c r="G210" s="15">
        <v>0</v>
      </c>
      <c r="H210" s="16"/>
      <c r="I210" s="15">
        <v>0</v>
      </c>
      <c r="J210" s="15">
        <v>0</v>
      </c>
    </row>
    <row r="211" spans="1:10" x14ac:dyDescent="0.35">
      <c r="A211" s="19" t="s">
        <v>38</v>
      </c>
      <c r="B211" s="15">
        <v>0</v>
      </c>
      <c r="C211" s="15">
        <v>0</v>
      </c>
      <c r="D211" s="15">
        <v>0</v>
      </c>
      <c r="E211" s="16"/>
      <c r="F211" s="15">
        <v>0</v>
      </c>
      <c r="G211" s="15">
        <v>0</v>
      </c>
      <c r="H211" s="16"/>
      <c r="I211" s="15">
        <v>0</v>
      </c>
      <c r="J211" s="15">
        <v>0</v>
      </c>
    </row>
    <row r="212" spans="1:10" x14ac:dyDescent="0.35">
      <c r="A212" s="20" t="s">
        <v>40</v>
      </c>
      <c r="B212" s="15">
        <v>0</v>
      </c>
      <c r="C212" s="15">
        <v>0</v>
      </c>
      <c r="D212" s="15">
        <v>0</v>
      </c>
      <c r="E212" s="16"/>
      <c r="F212" s="15">
        <v>0</v>
      </c>
      <c r="G212" s="15">
        <v>0</v>
      </c>
      <c r="H212" s="16"/>
      <c r="I212" s="15">
        <v>0</v>
      </c>
      <c r="J212" s="15">
        <v>0</v>
      </c>
    </row>
    <row r="213" spans="1:10" x14ac:dyDescent="0.35">
      <c r="A213" s="23" t="s">
        <v>79</v>
      </c>
      <c r="B213" s="29" vm="1345">
        <v>133.47388899999999</v>
      </c>
      <c r="C213" s="29" vm="1345">
        <v>133.47388899999999</v>
      </c>
      <c r="D213" s="29" vm="2834">
        <v>135.26900000000001</v>
      </c>
      <c r="E213" s="30"/>
      <c r="F213" s="29">
        <v>-1217.3253109999998</v>
      </c>
      <c r="G213" s="29">
        <v>1.7951110000000199</v>
      </c>
      <c r="H213" s="30"/>
      <c r="I213" s="29">
        <v>-4095.449208</v>
      </c>
      <c r="J213" s="29">
        <v>-1895.1073670000001</v>
      </c>
    </row>
    <row r="214" spans="1:10" x14ac:dyDescent="0.35">
      <c r="A214" s="20" t="s">
        <v>25</v>
      </c>
      <c r="B214" s="15" vm="1346">
        <v>133.47388899999999</v>
      </c>
      <c r="C214" s="15" vm="1346">
        <v>133.47388899999999</v>
      </c>
      <c r="D214" s="15" vm="2835">
        <v>135.26900000000001</v>
      </c>
      <c r="E214" s="16"/>
      <c r="F214" s="15">
        <v>-1217.3253109999998</v>
      </c>
      <c r="G214" s="15">
        <v>1.7951110000000199</v>
      </c>
      <c r="H214" s="16"/>
      <c r="I214" s="15">
        <v>-4095.449208</v>
      </c>
      <c r="J214" s="15">
        <v>-1895.1073670000001</v>
      </c>
    </row>
    <row r="215" spans="1:10" x14ac:dyDescent="0.35">
      <c r="A215" s="18" t="s">
        <v>26</v>
      </c>
      <c r="B215" s="15" vm="1347">
        <v>133.47388899999999</v>
      </c>
      <c r="C215" s="15" vm="1347">
        <v>133.47388899999999</v>
      </c>
      <c r="D215" s="15" vm="2836">
        <v>135.26900000000001</v>
      </c>
      <c r="E215" s="16"/>
      <c r="F215" s="15">
        <v>1.7996890000000008</v>
      </c>
      <c r="G215" s="15">
        <v>1.7951110000000199</v>
      </c>
      <c r="H215" s="16"/>
      <c r="I215" s="15">
        <v>-86.490207999999996</v>
      </c>
      <c r="J215" s="15">
        <v>9.7406330000000025</v>
      </c>
    </row>
    <row r="216" spans="1:10" x14ac:dyDescent="0.35">
      <c r="A216" s="19" t="s">
        <v>27</v>
      </c>
      <c r="B216" s="15">
        <v>0</v>
      </c>
      <c r="C216" s="15">
        <v>0</v>
      </c>
      <c r="D216" s="15">
        <v>0</v>
      </c>
      <c r="E216" s="16"/>
      <c r="F216" s="15">
        <v>-1219.125</v>
      </c>
      <c r="G216" s="15">
        <v>0</v>
      </c>
      <c r="H216" s="16"/>
      <c r="I216" s="15">
        <v>-4008.9589999999998</v>
      </c>
      <c r="J216" s="15">
        <v>-1904.848</v>
      </c>
    </row>
    <row r="217" spans="1:10" x14ac:dyDescent="0.35">
      <c r="A217" s="19" t="s">
        <v>16</v>
      </c>
      <c r="B217" s="15">
        <v>0</v>
      </c>
      <c r="C217" s="15">
        <v>0</v>
      </c>
      <c r="D217" s="15">
        <v>0</v>
      </c>
      <c r="E217" s="16"/>
      <c r="F217" s="15">
        <v>-1219.125</v>
      </c>
      <c r="G217" s="15">
        <v>0</v>
      </c>
      <c r="H217" s="16"/>
      <c r="I217" s="15">
        <v>-4008.9589999999998</v>
      </c>
      <c r="J217" s="15">
        <v>-1904.848</v>
      </c>
    </row>
    <row r="218" spans="1:10" x14ac:dyDescent="0.35">
      <c r="A218" s="19" t="s">
        <v>29</v>
      </c>
      <c r="B218" s="15">
        <v>0</v>
      </c>
      <c r="C218" s="15">
        <v>0</v>
      </c>
      <c r="D218" s="15">
        <v>0</v>
      </c>
      <c r="E218" s="16"/>
      <c r="F218" s="15">
        <v>0</v>
      </c>
      <c r="G218" s="15">
        <v>0</v>
      </c>
      <c r="H218" s="16"/>
      <c r="I218" s="15">
        <v>0</v>
      </c>
      <c r="J218" s="15">
        <v>0</v>
      </c>
    </row>
    <row r="219" spans="1:10" x14ac:dyDescent="0.35">
      <c r="A219" s="19" t="s">
        <v>30</v>
      </c>
      <c r="B219" s="15">
        <v>0</v>
      </c>
      <c r="C219" s="15">
        <v>0</v>
      </c>
      <c r="D219" s="15">
        <v>0</v>
      </c>
      <c r="E219" s="16"/>
      <c r="F219" s="15">
        <v>0</v>
      </c>
      <c r="G219" s="15">
        <v>0</v>
      </c>
      <c r="H219" s="16"/>
      <c r="I219" s="15">
        <v>0</v>
      </c>
      <c r="J219" s="15">
        <v>0</v>
      </c>
    </row>
    <row r="220" spans="1:10" x14ac:dyDescent="0.35">
      <c r="A220" s="19" t="s">
        <v>31</v>
      </c>
      <c r="B220" s="15">
        <v>0</v>
      </c>
      <c r="C220" s="15">
        <v>0</v>
      </c>
      <c r="D220" s="15">
        <v>0</v>
      </c>
      <c r="E220" s="16"/>
      <c r="F220" s="15">
        <v>0</v>
      </c>
      <c r="G220" s="15">
        <v>0</v>
      </c>
      <c r="H220" s="16"/>
      <c r="I220" s="15">
        <v>0</v>
      </c>
      <c r="J220" s="15">
        <v>0</v>
      </c>
    </row>
    <row r="221" spans="1:10" x14ac:dyDescent="0.35">
      <c r="A221" s="19" t="s">
        <v>33</v>
      </c>
      <c r="B221" s="15">
        <v>0</v>
      </c>
      <c r="C221" s="15">
        <v>0</v>
      </c>
      <c r="D221" s="15">
        <v>0</v>
      </c>
      <c r="E221" s="16"/>
      <c r="F221" s="15">
        <v>0</v>
      </c>
      <c r="G221" s="15">
        <v>0</v>
      </c>
      <c r="H221" s="16"/>
      <c r="I221" s="15">
        <v>0</v>
      </c>
      <c r="J221" s="15">
        <v>0</v>
      </c>
    </row>
    <row r="222" spans="1:10" x14ac:dyDescent="0.35">
      <c r="A222" s="19" t="s">
        <v>34</v>
      </c>
      <c r="B222" s="15">
        <v>0</v>
      </c>
      <c r="C222" s="15">
        <v>0</v>
      </c>
      <c r="D222" s="15">
        <v>0</v>
      </c>
      <c r="E222" s="16"/>
      <c r="F222" s="15">
        <v>0</v>
      </c>
      <c r="G222" s="15">
        <v>0</v>
      </c>
      <c r="H222" s="16"/>
      <c r="I222" s="15">
        <v>0</v>
      </c>
      <c r="J222" s="15">
        <v>0</v>
      </c>
    </row>
    <row r="223" spans="1:10" x14ac:dyDescent="0.35">
      <c r="A223" s="19" t="s">
        <v>35</v>
      </c>
      <c r="B223" s="15">
        <v>0</v>
      </c>
      <c r="C223" s="15">
        <v>0</v>
      </c>
      <c r="D223" s="15">
        <v>0</v>
      </c>
      <c r="E223" s="16"/>
      <c r="F223" s="15">
        <v>0</v>
      </c>
      <c r="G223" s="15">
        <v>0</v>
      </c>
      <c r="H223" s="16"/>
      <c r="I223" s="15">
        <v>0</v>
      </c>
      <c r="J223" s="15">
        <v>0</v>
      </c>
    </row>
    <row r="224" spans="1:10" x14ac:dyDescent="0.35">
      <c r="A224" s="19" t="s">
        <v>55</v>
      </c>
      <c r="B224" s="15">
        <v>0</v>
      </c>
      <c r="C224" s="15">
        <v>0</v>
      </c>
      <c r="D224" s="15">
        <v>0</v>
      </c>
      <c r="E224" s="16"/>
      <c r="F224" s="15">
        <v>0</v>
      </c>
      <c r="G224" s="15">
        <v>0</v>
      </c>
      <c r="H224" s="16"/>
      <c r="I224" s="15">
        <v>0</v>
      </c>
      <c r="J224" s="15">
        <v>0</v>
      </c>
    </row>
    <row r="225" spans="1:10" x14ac:dyDescent="0.35">
      <c r="A225" s="18" t="s">
        <v>36</v>
      </c>
      <c r="B225" s="15">
        <v>0</v>
      </c>
      <c r="C225" s="15">
        <v>0</v>
      </c>
      <c r="D225" s="15">
        <v>0</v>
      </c>
      <c r="E225" s="16"/>
      <c r="F225" s="15">
        <v>0</v>
      </c>
      <c r="G225" s="15">
        <v>0</v>
      </c>
      <c r="H225" s="16"/>
      <c r="I225" s="15">
        <v>0</v>
      </c>
      <c r="J225" s="15">
        <v>0</v>
      </c>
    </row>
    <row r="226" spans="1:10" x14ac:dyDescent="0.35">
      <c r="A226" s="19" t="s">
        <v>37</v>
      </c>
      <c r="B226" s="15">
        <v>0</v>
      </c>
      <c r="C226" s="15">
        <v>0</v>
      </c>
      <c r="D226" s="15">
        <v>0</v>
      </c>
      <c r="E226" s="16"/>
      <c r="F226" s="15">
        <v>0</v>
      </c>
      <c r="G226" s="15">
        <v>0</v>
      </c>
      <c r="H226" s="16"/>
      <c r="I226" s="15">
        <v>0</v>
      </c>
      <c r="J226" s="15">
        <v>0</v>
      </c>
    </row>
    <row r="227" spans="1:10" x14ac:dyDescent="0.35">
      <c r="A227" s="19" t="s">
        <v>38</v>
      </c>
      <c r="B227" s="15">
        <v>0</v>
      </c>
      <c r="C227" s="15">
        <v>0</v>
      </c>
      <c r="D227" s="15">
        <v>0</v>
      </c>
      <c r="E227" s="16"/>
      <c r="F227" s="15">
        <v>0</v>
      </c>
      <c r="G227" s="15">
        <v>0</v>
      </c>
      <c r="H227" s="16"/>
      <c r="I227" s="15">
        <v>0</v>
      </c>
      <c r="J227" s="15">
        <v>0</v>
      </c>
    </row>
    <row r="228" spans="1:10" x14ac:dyDescent="0.35">
      <c r="A228" s="20" t="s">
        <v>40</v>
      </c>
      <c r="B228" s="15">
        <v>0</v>
      </c>
      <c r="C228" s="15">
        <v>0</v>
      </c>
      <c r="D228" s="15">
        <v>0</v>
      </c>
      <c r="E228" s="16"/>
      <c r="F228" s="15">
        <v>0</v>
      </c>
      <c r="G228" s="15">
        <v>0</v>
      </c>
      <c r="H228" s="16"/>
      <c r="I228" s="15">
        <v>0</v>
      </c>
      <c r="J228" s="15">
        <v>0</v>
      </c>
    </row>
    <row r="229" spans="1:10" x14ac:dyDescent="0.35">
      <c r="A229" s="11" t="s">
        <v>57</v>
      </c>
      <c r="B229" s="29" vm="1348">
        <v>38321.678191999999</v>
      </c>
      <c r="C229" s="29" vm="1348">
        <v>38321.678191999999</v>
      </c>
      <c r="D229" s="29" vm="2837">
        <v>31589.366781999997</v>
      </c>
      <c r="E229" s="30"/>
      <c r="F229" s="29">
        <v>5535.8375249999954</v>
      </c>
      <c r="G229" s="29">
        <v>-6732.3114100000021</v>
      </c>
      <c r="H229" s="30"/>
      <c r="I229" s="29">
        <v>-3802.831259999999</v>
      </c>
      <c r="J229" s="29">
        <v>-8827.825288</v>
      </c>
    </row>
    <row r="230" spans="1:10" x14ac:dyDescent="0.35">
      <c r="A230" s="11" t="s">
        <v>80</v>
      </c>
      <c r="B230" s="29" vm="1349">
        <v>949.06195699999989</v>
      </c>
      <c r="C230" s="29" vm="1349">
        <v>949.06195699999989</v>
      </c>
      <c r="D230" s="29" vm="2838">
        <v>438.000451</v>
      </c>
      <c r="E230" s="30"/>
      <c r="F230" s="29">
        <v>-7.846400999999986</v>
      </c>
      <c r="G230" s="29">
        <v>-511.06150599999989</v>
      </c>
      <c r="H230" s="30"/>
      <c r="I230" s="29">
        <v>33.653039000000021</v>
      </c>
      <c r="J230" s="29">
        <v>292.29150900000002</v>
      </c>
    </row>
    <row r="231" spans="1:10" x14ac:dyDescent="0.35">
      <c r="A231" s="23" t="s">
        <v>61</v>
      </c>
      <c r="B231" s="29">
        <v>0</v>
      </c>
      <c r="C231" s="29">
        <v>0</v>
      </c>
      <c r="D231" s="29">
        <v>0</v>
      </c>
      <c r="E231" s="30"/>
      <c r="F231" s="29">
        <v>5.99</v>
      </c>
      <c r="G231" s="29">
        <v>0</v>
      </c>
      <c r="H231" s="30"/>
      <c r="I231" s="29">
        <v>-12.285999999999998</v>
      </c>
      <c r="J231" s="29">
        <v>-17.605</v>
      </c>
    </row>
    <row r="232" spans="1:10" x14ac:dyDescent="0.35">
      <c r="A232" s="20" t="s">
        <v>25</v>
      </c>
      <c r="B232" s="15">
        <v>0</v>
      </c>
      <c r="C232" s="15">
        <v>0</v>
      </c>
      <c r="D232" s="15">
        <v>0</v>
      </c>
      <c r="E232" s="16"/>
      <c r="F232" s="15">
        <v>5.99</v>
      </c>
      <c r="G232" s="15">
        <v>0</v>
      </c>
      <c r="H232" s="16"/>
      <c r="I232" s="15">
        <v>-12.285999999999998</v>
      </c>
      <c r="J232" s="15">
        <v>-17.605</v>
      </c>
    </row>
    <row r="233" spans="1:10" x14ac:dyDescent="0.35">
      <c r="A233" s="18" t="s">
        <v>26</v>
      </c>
      <c r="B233" s="15">
        <v>0</v>
      </c>
      <c r="C233" s="15">
        <v>0</v>
      </c>
      <c r="D233" s="15">
        <v>0</v>
      </c>
      <c r="E233" s="16"/>
      <c r="F233" s="15">
        <v>0</v>
      </c>
      <c r="G233" s="15">
        <v>0</v>
      </c>
      <c r="H233" s="16"/>
      <c r="I233" s="15">
        <v>0</v>
      </c>
      <c r="J233" s="15">
        <v>0</v>
      </c>
    </row>
    <row r="234" spans="1:10" x14ac:dyDescent="0.35">
      <c r="A234" s="18" t="s">
        <v>27</v>
      </c>
      <c r="B234" s="15">
        <v>0</v>
      </c>
      <c r="C234" s="15">
        <v>0</v>
      </c>
      <c r="D234" s="15">
        <v>0</v>
      </c>
      <c r="E234" s="16"/>
      <c r="F234" s="15">
        <v>5.99</v>
      </c>
      <c r="G234" s="15">
        <v>0</v>
      </c>
      <c r="H234" s="16"/>
      <c r="I234" s="15">
        <v>-12.285999999999998</v>
      </c>
      <c r="J234" s="15">
        <v>-17.605</v>
      </c>
    </row>
    <row r="235" spans="1:10" x14ac:dyDescent="0.35">
      <c r="A235" s="19" t="s">
        <v>16</v>
      </c>
      <c r="B235" s="15">
        <v>0</v>
      </c>
      <c r="C235" s="15">
        <v>0</v>
      </c>
      <c r="D235" s="15">
        <v>0</v>
      </c>
      <c r="E235" s="16"/>
      <c r="F235" s="15">
        <v>5.99</v>
      </c>
      <c r="G235" s="15">
        <v>0</v>
      </c>
      <c r="H235" s="16"/>
      <c r="I235" s="15">
        <v>-12.285999999999998</v>
      </c>
      <c r="J235" s="15">
        <v>-17.605</v>
      </c>
    </row>
    <row r="236" spans="1:10" x14ac:dyDescent="0.35">
      <c r="A236" s="19" t="s">
        <v>42</v>
      </c>
      <c r="B236" s="15">
        <v>0</v>
      </c>
      <c r="C236" s="15">
        <v>0</v>
      </c>
      <c r="D236" s="15">
        <v>0</v>
      </c>
      <c r="E236" s="16"/>
      <c r="F236" s="15">
        <v>0</v>
      </c>
      <c r="G236" s="15">
        <v>0</v>
      </c>
      <c r="H236" s="16"/>
      <c r="I236" s="15">
        <v>0</v>
      </c>
      <c r="J236" s="15">
        <v>0</v>
      </c>
    </row>
    <row r="237" spans="1:10" x14ac:dyDescent="0.35">
      <c r="A237" s="19" t="s">
        <v>29</v>
      </c>
      <c r="B237" s="15">
        <v>0</v>
      </c>
      <c r="C237" s="15">
        <v>0</v>
      </c>
      <c r="D237" s="15">
        <v>0</v>
      </c>
      <c r="E237" s="16"/>
      <c r="F237" s="15">
        <v>0</v>
      </c>
      <c r="G237" s="15">
        <v>0</v>
      </c>
      <c r="H237" s="16"/>
      <c r="I237" s="15">
        <v>0</v>
      </c>
      <c r="J237" s="15">
        <v>0</v>
      </c>
    </row>
    <row r="238" spans="1:10" x14ac:dyDescent="0.35">
      <c r="A238" s="19" t="s">
        <v>30</v>
      </c>
      <c r="B238" s="15">
        <v>0</v>
      </c>
      <c r="C238" s="15">
        <v>0</v>
      </c>
      <c r="D238" s="15">
        <v>0</v>
      </c>
      <c r="E238" s="16"/>
      <c r="F238" s="15">
        <v>0</v>
      </c>
      <c r="G238" s="15">
        <v>0</v>
      </c>
      <c r="H238" s="16"/>
      <c r="I238" s="15">
        <v>0</v>
      </c>
      <c r="J238" s="15">
        <v>0</v>
      </c>
    </row>
    <row r="239" spans="1:10" x14ac:dyDescent="0.35">
      <c r="A239" s="19" t="s">
        <v>31</v>
      </c>
      <c r="B239" s="15">
        <v>0</v>
      </c>
      <c r="C239" s="15">
        <v>0</v>
      </c>
      <c r="D239" s="15">
        <v>0</v>
      </c>
      <c r="E239" s="16"/>
      <c r="F239" s="15">
        <v>0</v>
      </c>
      <c r="G239" s="15">
        <v>0</v>
      </c>
      <c r="H239" s="16"/>
      <c r="I239" s="15">
        <v>0</v>
      </c>
      <c r="J239" s="15">
        <v>0</v>
      </c>
    </row>
    <row r="240" spans="1:10" x14ac:dyDescent="0.35">
      <c r="A240" s="19" t="s">
        <v>32</v>
      </c>
      <c r="B240" s="15">
        <v>0</v>
      </c>
      <c r="C240" s="15">
        <v>0</v>
      </c>
      <c r="D240" s="15">
        <v>0</v>
      </c>
      <c r="E240" s="16"/>
      <c r="F240" s="15">
        <v>0</v>
      </c>
      <c r="G240" s="15">
        <v>0</v>
      </c>
      <c r="H240" s="16"/>
      <c r="I240" s="15">
        <v>0</v>
      </c>
      <c r="J240" s="15">
        <v>0</v>
      </c>
    </row>
    <row r="241" spans="1:10" x14ac:dyDescent="0.35">
      <c r="A241" s="19" t="s">
        <v>33</v>
      </c>
      <c r="B241" s="15">
        <v>0</v>
      </c>
      <c r="C241" s="15">
        <v>0</v>
      </c>
      <c r="D241" s="15">
        <v>0</v>
      </c>
      <c r="E241" s="16"/>
      <c r="F241" s="15">
        <v>0</v>
      </c>
      <c r="G241" s="15">
        <v>0</v>
      </c>
      <c r="H241" s="16"/>
      <c r="I241" s="15">
        <v>0</v>
      </c>
      <c r="J241" s="15">
        <v>0</v>
      </c>
    </row>
    <row r="242" spans="1:10" x14ac:dyDescent="0.35">
      <c r="A242" s="19" t="s">
        <v>34</v>
      </c>
      <c r="B242" s="15">
        <v>0</v>
      </c>
      <c r="C242" s="15">
        <v>0</v>
      </c>
      <c r="D242" s="15">
        <v>0</v>
      </c>
      <c r="E242" s="16"/>
      <c r="F242" s="15">
        <v>0</v>
      </c>
      <c r="G242" s="15">
        <v>0</v>
      </c>
      <c r="H242" s="16"/>
      <c r="I242" s="15">
        <v>0</v>
      </c>
      <c r="J242" s="15">
        <v>0</v>
      </c>
    </row>
    <row r="243" spans="1:10" x14ac:dyDescent="0.35">
      <c r="A243" s="19" t="s">
        <v>35</v>
      </c>
      <c r="B243" s="15">
        <v>0</v>
      </c>
      <c r="C243" s="15">
        <v>0</v>
      </c>
      <c r="D243" s="15">
        <v>0</v>
      </c>
      <c r="E243" s="16"/>
      <c r="F243" s="15">
        <v>0</v>
      </c>
      <c r="G243" s="15">
        <v>0</v>
      </c>
      <c r="H243" s="16"/>
      <c r="I243" s="15">
        <v>0</v>
      </c>
      <c r="J243" s="15">
        <v>0</v>
      </c>
    </row>
    <row r="244" spans="1:10" x14ac:dyDescent="0.35">
      <c r="A244" s="19" t="s">
        <v>55</v>
      </c>
      <c r="B244" s="15">
        <v>0</v>
      </c>
      <c r="C244" s="15">
        <v>0</v>
      </c>
      <c r="D244" s="15">
        <v>0</v>
      </c>
      <c r="E244" s="16"/>
      <c r="F244" s="15">
        <v>0</v>
      </c>
      <c r="G244" s="15">
        <v>0</v>
      </c>
      <c r="H244" s="16"/>
      <c r="I244" s="15">
        <v>0</v>
      </c>
      <c r="J244" s="15">
        <v>0</v>
      </c>
    </row>
    <row r="245" spans="1:10" x14ac:dyDescent="0.35">
      <c r="A245" s="18" t="s">
        <v>36</v>
      </c>
      <c r="B245" s="15">
        <v>0</v>
      </c>
      <c r="C245" s="15">
        <v>0</v>
      </c>
      <c r="D245" s="15">
        <v>0</v>
      </c>
      <c r="E245" s="16"/>
      <c r="F245" s="15">
        <v>0</v>
      </c>
      <c r="G245" s="15">
        <v>0</v>
      </c>
      <c r="H245" s="16"/>
      <c r="I245" s="15">
        <v>0</v>
      </c>
      <c r="J245" s="15">
        <v>0</v>
      </c>
    </row>
    <row r="246" spans="1:10" x14ac:dyDescent="0.35">
      <c r="A246" s="19" t="s">
        <v>37</v>
      </c>
      <c r="B246" s="15">
        <v>0</v>
      </c>
      <c r="C246" s="15">
        <v>0</v>
      </c>
      <c r="D246" s="15">
        <v>0</v>
      </c>
      <c r="E246" s="16"/>
      <c r="F246" s="15">
        <v>0</v>
      </c>
      <c r="G246" s="15">
        <v>0</v>
      </c>
      <c r="H246" s="16"/>
      <c r="I246" s="15">
        <v>0</v>
      </c>
      <c r="J246" s="15">
        <v>0</v>
      </c>
    </row>
    <row r="247" spans="1:10" x14ac:dyDescent="0.35">
      <c r="A247" s="19" t="s">
        <v>38</v>
      </c>
      <c r="B247" s="15">
        <v>0</v>
      </c>
      <c r="C247" s="15">
        <v>0</v>
      </c>
      <c r="D247" s="15">
        <v>0</v>
      </c>
      <c r="E247" s="16"/>
      <c r="F247" s="15">
        <v>0</v>
      </c>
      <c r="G247" s="15">
        <v>0</v>
      </c>
      <c r="H247" s="16"/>
      <c r="I247" s="15">
        <v>0</v>
      </c>
      <c r="J247" s="15">
        <v>0</v>
      </c>
    </row>
    <row r="248" spans="1:10" x14ac:dyDescent="0.35">
      <c r="A248" s="18" t="s">
        <v>56</v>
      </c>
      <c r="B248" s="15">
        <v>0</v>
      </c>
      <c r="C248" s="15">
        <v>0</v>
      </c>
      <c r="D248" s="15">
        <v>0</v>
      </c>
      <c r="E248" s="16"/>
      <c r="F248" s="15">
        <v>0</v>
      </c>
      <c r="G248" s="15">
        <v>0</v>
      </c>
      <c r="H248" s="16"/>
      <c r="I248" s="15">
        <v>0</v>
      </c>
      <c r="J248" s="15">
        <v>0</v>
      </c>
    </row>
    <row r="249" spans="1:10" x14ac:dyDescent="0.35">
      <c r="A249" s="18" t="s">
        <v>39</v>
      </c>
      <c r="B249" s="15">
        <v>0</v>
      </c>
      <c r="C249" s="15">
        <v>0</v>
      </c>
      <c r="D249" s="15">
        <v>0</v>
      </c>
      <c r="E249" s="16"/>
      <c r="F249" s="15">
        <v>0</v>
      </c>
      <c r="G249" s="15">
        <v>0</v>
      </c>
      <c r="H249" s="16"/>
      <c r="I249" s="15">
        <v>0</v>
      </c>
      <c r="J249" s="15">
        <v>0</v>
      </c>
    </row>
    <row r="250" spans="1:10" x14ac:dyDescent="0.35">
      <c r="A250" s="20" t="s">
        <v>40</v>
      </c>
      <c r="B250" s="15">
        <v>0</v>
      </c>
      <c r="C250" s="15">
        <v>0</v>
      </c>
      <c r="D250" s="15">
        <v>0</v>
      </c>
      <c r="E250" s="16"/>
      <c r="F250" s="15">
        <v>0</v>
      </c>
      <c r="G250" s="15">
        <v>0</v>
      </c>
      <c r="H250" s="16"/>
      <c r="I250" s="15">
        <v>0</v>
      </c>
      <c r="J250" s="15">
        <v>0</v>
      </c>
    </row>
    <row r="251" spans="1:10" x14ac:dyDescent="0.35">
      <c r="A251" s="23" t="s">
        <v>62</v>
      </c>
      <c r="B251" s="29" vm="1350">
        <v>26.832999999999998</v>
      </c>
      <c r="C251" s="29" vm="1350">
        <v>26.832999999999998</v>
      </c>
      <c r="D251" s="29" vm="2839">
        <v>52.856000000000002</v>
      </c>
      <c r="E251" s="30"/>
      <c r="F251" s="29">
        <v>0</v>
      </c>
      <c r="G251" s="29">
        <v>26.023000000000003</v>
      </c>
      <c r="H251" s="30"/>
      <c r="I251" s="29">
        <v>0</v>
      </c>
      <c r="J251" s="29">
        <v>52.856000000000002</v>
      </c>
    </row>
    <row r="252" spans="1:10" x14ac:dyDescent="0.35">
      <c r="A252" s="20" t="s">
        <v>25</v>
      </c>
      <c r="B252" s="15" vm="1351">
        <v>26.832999999999998</v>
      </c>
      <c r="C252" s="15" vm="1351">
        <v>26.832999999999998</v>
      </c>
      <c r="D252" s="15" vm="2840">
        <v>52.856000000000002</v>
      </c>
      <c r="E252" s="16"/>
      <c r="F252" s="15">
        <v>0</v>
      </c>
      <c r="G252" s="15">
        <v>26.023000000000003</v>
      </c>
      <c r="H252" s="16"/>
      <c r="I252" s="15">
        <v>0</v>
      </c>
      <c r="J252" s="15">
        <v>52.856000000000002</v>
      </c>
    </row>
    <row r="253" spans="1:10" x14ac:dyDescent="0.35">
      <c r="A253" s="18" t="s">
        <v>26</v>
      </c>
      <c r="B253" s="15">
        <v>0</v>
      </c>
      <c r="C253" s="15">
        <v>0</v>
      </c>
      <c r="D253" s="15">
        <v>0</v>
      </c>
      <c r="E253" s="16"/>
      <c r="F253" s="15">
        <v>0</v>
      </c>
      <c r="G253" s="15">
        <v>0</v>
      </c>
      <c r="H253" s="16"/>
      <c r="I253" s="15">
        <v>0</v>
      </c>
      <c r="J253" s="15">
        <v>0</v>
      </c>
    </row>
    <row r="254" spans="1:10" x14ac:dyDescent="0.35">
      <c r="A254" s="18" t="s">
        <v>27</v>
      </c>
      <c r="B254" s="15" vm="1352">
        <v>26.832999999999998</v>
      </c>
      <c r="C254" s="15" vm="1352">
        <v>26.832999999999998</v>
      </c>
      <c r="D254" s="15" vm="2841">
        <v>52.856000000000002</v>
      </c>
      <c r="E254" s="16"/>
      <c r="F254" s="15">
        <v>0</v>
      </c>
      <c r="G254" s="15">
        <v>26.023000000000003</v>
      </c>
      <c r="H254" s="16"/>
      <c r="I254" s="15">
        <v>0</v>
      </c>
      <c r="J254" s="15">
        <v>52.856000000000002</v>
      </c>
    </row>
    <row r="255" spans="1:10" x14ac:dyDescent="0.35">
      <c r="A255" s="19" t="s">
        <v>16</v>
      </c>
      <c r="B255" s="15" vm="1353">
        <v>26.832999999999998</v>
      </c>
      <c r="C255" s="15" vm="1353">
        <v>26.832999999999998</v>
      </c>
      <c r="D255" s="15" vm="2842">
        <v>52.856000000000002</v>
      </c>
      <c r="E255" s="16"/>
      <c r="F255" s="15">
        <v>0</v>
      </c>
      <c r="G255" s="15">
        <v>26.023000000000003</v>
      </c>
      <c r="H255" s="16"/>
      <c r="I255" s="15">
        <v>0</v>
      </c>
      <c r="J255" s="15">
        <v>52.856000000000002</v>
      </c>
    </row>
    <row r="256" spans="1:10" x14ac:dyDescent="0.35">
      <c r="A256" s="19" t="s">
        <v>42</v>
      </c>
      <c r="B256" s="15">
        <v>0</v>
      </c>
      <c r="C256" s="15">
        <v>0</v>
      </c>
      <c r="D256" s="15">
        <v>0</v>
      </c>
      <c r="E256" s="16"/>
      <c r="F256" s="15">
        <v>0</v>
      </c>
      <c r="G256" s="15">
        <v>0</v>
      </c>
      <c r="H256" s="16"/>
      <c r="I256" s="15">
        <v>0</v>
      </c>
      <c r="J256" s="15">
        <v>0</v>
      </c>
    </row>
    <row r="257" spans="1:10" x14ac:dyDescent="0.35">
      <c r="A257" s="19" t="s">
        <v>29</v>
      </c>
      <c r="B257" s="15">
        <v>0</v>
      </c>
      <c r="C257" s="15">
        <v>0</v>
      </c>
      <c r="D257" s="15">
        <v>0</v>
      </c>
      <c r="E257" s="16"/>
      <c r="F257" s="15">
        <v>0</v>
      </c>
      <c r="G257" s="15">
        <v>0</v>
      </c>
      <c r="H257" s="16"/>
      <c r="I257" s="15">
        <v>0</v>
      </c>
      <c r="J257" s="15">
        <v>0</v>
      </c>
    </row>
    <row r="258" spans="1:10" x14ac:dyDescent="0.35">
      <c r="A258" s="19" t="s">
        <v>30</v>
      </c>
      <c r="B258" s="15">
        <v>0</v>
      </c>
      <c r="C258" s="15">
        <v>0</v>
      </c>
      <c r="D258" s="15">
        <v>0</v>
      </c>
      <c r="E258" s="16"/>
      <c r="F258" s="15">
        <v>0</v>
      </c>
      <c r="G258" s="15">
        <v>0</v>
      </c>
      <c r="H258" s="16"/>
      <c r="I258" s="15">
        <v>0</v>
      </c>
      <c r="J258" s="15">
        <v>0</v>
      </c>
    </row>
    <row r="259" spans="1:10" x14ac:dyDescent="0.35">
      <c r="A259" s="19" t="s">
        <v>31</v>
      </c>
      <c r="B259" s="15">
        <v>0</v>
      </c>
      <c r="C259" s="15">
        <v>0</v>
      </c>
      <c r="D259" s="15">
        <v>0</v>
      </c>
      <c r="E259" s="16"/>
      <c r="F259" s="15">
        <v>0</v>
      </c>
      <c r="G259" s="15">
        <v>0</v>
      </c>
      <c r="H259" s="16"/>
      <c r="I259" s="15">
        <v>0</v>
      </c>
      <c r="J259" s="15">
        <v>0</v>
      </c>
    </row>
    <row r="260" spans="1:10" x14ac:dyDescent="0.35">
      <c r="A260" s="19" t="s">
        <v>32</v>
      </c>
      <c r="B260" s="15">
        <v>0</v>
      </c>
      <c r="C260" s="15">
        <v>0</v>
      </c>
      <c r="D260" s="15">
        <v>0</v>
      </c>
      <c r="E260" s="16"/>
      <c r="F260" s="15">
        <v>0</v>
      </c>
      <c r="G260" s="15">
        <v>0</v>
      </c>
      <c r="H260" s="16"/>
      <c r="I260" s="15">
        <v>0</v>
      </c>
      <c r="J260" s="15">
        <v>0</v>
      </c>
    </row>
    <row r="261" spans="1:10" x14ac:dyDescent="0.35">
      <c r="A261" s="19" t="s">
        <v>33</v>
      </c>
      <c r="B261" s="15">
        <v>0</v>
      </c>
      <c r="C261" s="15">
        <v>0</v>
      </c>
      <c r="D261" s="15">
        <v>0</v>
      </c>
      <c r="E261" s="16"/>
      <c r="F261" s="15">
        <v>0</v>
      </c>
      <c r="G261" s="15">
        <v>0</v>
      </c>
      <c r="H261" s="16"/>
      <c r="I261" s="15">
        <v>0</v>
      </c>
      <c r="J261" s="15">
        <v>0</v>
      </c>
    </row>
    <row r="262" spans="1:10" x14ac:dyDescent="0.35">
      <c r="A262" s="19" t="s">
        <v>34</v>
      </c>
      <c r="B262" s="15">
        <v>0</v>
      </c>
      <c r="C262" s="15">
        <v>0</v>
      </c>
      <c r="D262" s="15">
        <v>0</v>
      </c>
      <c r="E262" s="16"/>
      <c r="F262" s="15">
        <v>0</v>
      </c>
      <c r="G262" s="15">
        <v>0</v>
      </c>
      <c r="H262" s="16"/>
      <c r="I262" s="15">
        <v>0</v>
      </c>
      <c r="J262" s="15">
        <v>0</v>
      </c>
    </row>
    <row r="263" spans="1:10" x14ac:dyDescent="0.35">
      <c r="A263" s="19" t="s">
        <v>35</v>
      </c>
      <c r="B263" s="15">
        <v>0</v>
      </c>
      <c r="C263" s="15">
        <v>0</v>
      </c>
      <c r="D263" s="15">
        <v>0</v>
      </c>
      <c r="E263" s="16"/>
      <c r="F263" s="15">
        <v>0</v>
      </c>
      <c r="G263" s="15">
        <v>0</v>
      </c>
      <c r="H263" s="16"/>
      <c r="I263" s="15">
        <v>0</v>
      </c>
      <c r="J263" s="15">
        <v>0</v>
      </c>
    </row>
    <row r="264" spans="1:10" x14ac:dyDescent="0.35">
      <c r="A264" s="19" t="s">
        <v>55</v>
      </c>
      <c r="B264" s="15">
        <v>0</v>
      </c>
      <c r="C264" s="15">
        <v>0</v>
      </c>
      <c r="D264" s="15">
        <v>0</v>
      </c>
      <c r="E264" s="16"/>
      <c r="F264" s="15">
        <v>0</v>
      </c>
      <c r="G264" s="15">
        <v>0</v>
      </c>
      <c r="H264" s="16"/>
      <c r="I264" s="15">
        <v>0</v>
      </c>
      <c r="J264" s="15">
        <v>0</v>
      </c>
    </row>
    <row r="265" spans="1:10" x14ac:dyDescent="0.35">
      <c r="A265" s="18" t="s">
        <v>36</v>
      </c>
      <c r="B265" s="15">
        <v>0</v>
      </c>
      <c r="C265" s="15">
        <v>0</v>
      </c>
      <c r="D265" s="15">
        <v>0</v>
      </c>
      <c r="E265" s="16"/>
      <c r="F265" s="15">
        <v>0</v>
      </c>
      <c r="G265" s="15">
        <v>0</v>
      </c>
      <c r="H265" s="16"/>
      <c r="I265" s="15">
        <v>0</v>
      </c>
      <c r="J265" s="15">
        <v>0</v>
      </c>
    </row>
    <row r="266" spans="1:10" x14ac:dyDescent="0.35">
      <c r="A266" s="19" t="s">
        <v>37</v>
      </c>
      <c r="B266" s="15">
        <v>0</v>
      </c>
      <c r="C266" s="15">
        <v>0</v>
      </c>
      <c r="D266" s="15">
        <v>0</v>
      </c>
      <c r="E266" s="16"/>
      <c r="F266" s="15">
        <v>0</v>
      </c>
      <c r="G266" s="15">
        <v>0</v>
      </c>
      <c r="H266" s="16"/>
      <c r="I266" s="15">
        <v>0</v>
      </c>
      <c r="J266" s="15">
        <v>0</v>
      </c>
    </row>
    <row r="267" spans="1:10" x14ac:dyDescent="0.35">
      <c r="A267" s="19" t="s">
        <v>38</v>
      </c>
      <c r="B267" s="15">
        <v>0</v>
      </c>
      <c r="C267" s="15">
        <v>0</v>
      </c>
      <c r="D267" s="15">
        <v>0</v>
      </c>
      <c r="E267" s="16"/>
      <c r="F267" s="15">
        <v>0</v>
      </c>
      <c r="G267" s="15">
        <v>0</v>
      </c>
      <c r="H267" s="16"/>
      <c r="I267" s="15">
        <v>0</v>
      </c>
      <c r="J267" s="15">
        <v>0</v>
      </c>
    </row>
    <row r="268" spans="1:10" x14ac:dyDescent="0.35">
      <c r="A268" s="18" t="s">
        <v>56</v>
      </c>
      <c r="B268" s="15">
        <v>0</v>
      </c>
      <c r="C268" s="15">
        <v>0</v>
      </c>
      <c r="D268" s="15">
        <v>0</v>
      </c>
      <c r="E268" s="16"/>
      <c r="F268" s="15">
        <v>0</v>
      </c>
      <c r="G268" s="15">
        <v>0</v>
      </c>
      <c r="H268" s="16"/>
      <c r="I268" s="15">
        <v>0</v>
      </c>
      <c r="J268" s="15">
        <v>0</v>
      </c>
    </row>
    <row r="269" spans="1:10" x14ac:dyDescent="0.35">
      <c r="A269" s="18" t="s">
        <v>39</v>
      </c>
      <c r="B269" s="15">
        <v>0</v>
      </c>
      <c r="C269" s="15">
        <v>0</v>
      </c>
      <c r="D269" s="15">
        <v>0</v>
      </c>
      <c r="E269" s="16"/>
      <c r="F269" s="15">
        <v>0</v>
      </c>
      <c r="G269" s="15">
        <v>0</v>
      </c>
      <c r="H269" s="16"/>
      <c r="I269" s="15">
        <v>0</v>
      </c>
      <c r="J269" s="15">
        <v>0</v>
      </c>
    </row>
    <row r="270" spans="1:10" x14ac:dyDescent="0.35">
      <c r="A270" s="20" t="s">
        <v>40</v>
      </c>
      <c r="B270" s="15">
        <v>0</v>
      </c>
      <c r="C270" s="15">
        <v>0</v>
      </c>
      <c r="D270" s="15">
        <v>0</v>
      </c>
      <c r="E270" s="16"/>
      <c r="F270" s="15">
        <v>0</v>
      </c>
      <c r="G270" s="15">
        <v>0</v>
      </c>
      <c r="H270" s="16"/>
      <c r="I270" s="15">
        <v>0</v>
      </c>
      <c r="J270" s="15">
        <v>0</v>
      </c>
    </row>
    <row r="271" spans="1:10" x14ac:dyDescent="0.35">
      <c r="A271" s="23" t="s">
        <v>63</v>
      </c>
      <c r="B271" s="29" vm="1354">
        <v>922.22895699999992</v>
      </c>
      <c r="C271" s="29" vm="1354">
        <v>922.22895699999992</v>
      </c>
      <c r="D271" s="29" vm="2843">
        <v>385.144451</v>
      </c>
      <c r="E271" s="30"/>
      <c r="F271" s="29">
        <v>-13.836400999999967</v>
      </c>
      <c r="G271" s="29">
        <v>-537.08450599999992</v>
      </c>
      <c r="H271" s="30"/>
      <c r="I271" s="29">
        <v>45.939039000000022</v>
      </c>
      <c r="J271" s="29">
        <v>257.04050899999999</v>
      </c>
    </row>
    <row r="272" spans="1:10" x14ac:dyDescent="0.35">
      <c r="A272" s="20" t="s">
        <v>25</v>
      </c>
      <c r="B272" s="15" vm="1355">
        <v>922.22895699999992</v>
      </c>
      <c r="C272" s="15" vm="1355">
        <v>922.22895699999992</v>
      </c>
      <c r="D272" s="15" vm="2844">
        <v>385.144451</v>
      </c>
      <c r="E272" s="16"/>
      <c r="F272" s="15">
        <v>-13.836400999999967</v>
      </c>
      <c r="G272" s="15">
        <v>-537.08450599999992</v>
      </c>
      <c r="H272" s="16"/>
      <c r="I272" s="15">
        <v>45.939039000000022</v>
      </c>
      <c r="J272" s="15">
        <v>257.04050899999999</v>
      </c>
    </row>
    <row r="273" spans="1:10" x14ac:dyDescent="0.35">
      <c r="A273" s="18" t="s">
        <v>26</v>
      </c>
      <c r="B273" s="15">
        <v>0</v>
      </c>
      <c r="C273" s="15">
        <v>0</v>
      </c>
      <c r="D273" s="15">
        <v>0</v>
      </c>
      <c r="E273" s="16"/>
      <c r="F273" s="15">
        <v>0</v>
      </c>
      <c r="G273" s="15">
        <v>0</v>
      </c>
      <c r="H273" s="16"/>
      <c r="I273" s="15">
        <v>0</v>
      </c>
      <c r="J273" s="15">
        <v>0</v>
      </c>
    </row>
    <row r="274" spans="1:10" x14ac:dyDescent="0.35">
      <c r="A274" s="18" t="s">
        <v>27</v>
      </c>
      <c r="B274" s="15" vm="1356">
        <v>922.22895699999992</v>
      </c>
      <c r="C274" s="15" vm="1356">
        <v>922.22895699999992</v>
      </c>
      <c r="D274" s="15" vm="2845">
        <v>385.144451</v>
      </c>
      <c r="E274" s="16"/>
      <c r="F274" s="15">
        <v>-13.836400999999967</v>
      </c>
      <c r="G274" s="15">
        <v>-537.08450599999992</v>
      </c>
      <c r="H274" s="16"/>
      <c r="I274" s="15">
        <v>45.939039000000022</v>
      </c>
      <c r="J274" s="15">
        <v>257.04050899999999</v>
      </c>
    </row>
    <row r="275" spans="1:10" x14ac:dyDescent="0.35">
      <c r="A275" s="19" t="s">
        <v>16</v>
      </c>
      <c r="B275" s="15" vm="1357">
        <v>922.22895699999992</v>
      </c>
      <c r="C275" s="15" vm="1357">
        <v>922.22895699999992</v>
      </c>
      <c r="D275" s="15" vm="2846">
        <v>385.144451</v>
      </c>
      <c r="E275" s="16"/>
      <c r="F275" s="15">
        <v>-13.836400999999967</v>
      </c>
      <c r="G275" s="15">
        <v>-537.08450599999992</v>
      </c>
      <c r="H275" s="16"/>
      <c r="I275" s="15">
        <v>45.939039000000022</v>
      </c>
      <c r="J275" s="15">
        <v>257.04050899999999</v>
      </c>
    </row>
    <row r="276" spans="1:10" x14ac:dyDescent="0.35">
      <c r="A276" s="19" t="s">
        <v>42</v>
      </c>
      <c r="B276" s="15">
        <v>0</v>
      </c>
      <c r="C276" s="15">
        <v>0</v>
      </c>
      <c r="D276" s="15">
        <v>0</v>
      </c>
      <c r="E276" s="16"/>
      <c r="F276" s="15">
        <v>0</v>
      </c>
      <c r="G276" s="15">
        <v>0</v>
      </c>
      <c r="H276" s="16"/>
      <c r="I276" s="15">
        <v>0</v>
      </c>
      <c r="J276" s="15">
        <v>0</v>
      </c>
    </row>
    <row r="277" spans="1:10" x14ac:dyDescent="0.35">
      <c r="A277" s="19" t="s">
        <v>29</v>
      </c>
      <c r="B277" s="15">
        <v>0</v>
      </c>
      <c r="C277" s="15">
        <v>0</v>
      </c>
      <c r="D277" s="15">
        <v>0</v>
      </c>
      <c r="E277" s="16"/>
      <c r="F277" s="15">
        <v>0</v>
      </c>
      <c r="G277" s="15">
        <v>0</v>
      </c>
      <c r="H277" s="16"/>
      <c r="I277" s="15">
        <v>0</v>
      </c>
      <c r="J277" s="15">
        <v>0</v>
      </c>
    </row>
    <row r="278" spans="1:10" x14ac:dyDescent="0.35">
      <c r="A278" s="19" t="s">
        <v>30</v>
      </c>
      <c r="B278" s="15">
        <v>0</v>
      </c>
      <c r="C278" s="15">
        <v>0</v>
      </c>
      <c r="D278" s="15">
        <v>0</v>
      </c>
      <c r="E278" s="16"/>
      <c r="F278" s="15">
        <v>0</v>
      </c>
      <c r="G278" s="15">
        <v>0</v>
      </c>
      <c r="H278" s="16"/>
      <c r="I278" s="15">
        <v>0</v>
      </c>
      <c r="J278" s="15">
        <v>0</v>
      </c>
    </row>
    <row r="279" spans="1:10" x14ac:dyDescent="0.35">
      <c r="A279" s="19" t="s">
        <v>31</v>
      </c>
      <c r="B279" s="15">
        <v>0</v>
      </c>
      <c r="C279" s="15">
        <v>0</v>
      </c>
      <c r="D279" s="15">
        <v>0</v>
      </c>
      <c r="E279" s="16"/>
      <c r="F279" s="15">
        <v>0</v>
      </c>
      <c r="G279" s="15">
        <v>0</v>
      </c>
      <c r="H279" s="16"/>
      <c r="I279" s="15">
        <v>0</v>
      </c>
      <c r="J279" s="15">
        <v>0</v>
      </c>
    </row>
    <row r="280" spans="1:10" x14ac:dyDescent="0.35">
      <c r="A280" s="19" t="s">
        <v>32</v>
      </c>
      <c r="B280" s="15">
        <v>0</v>
      </c>
      <c r="C280" s="15">
        <v>0</v>
      </c>
      <c r="D280" s="15">
        <v>0</v>
      </c>
      <c r="E280" s="16"/>
      <c r="F280" s="15">
        <v>0</v>
      </c>
      <c r="G280" s="15">
        <v>0</v>
      </c>
      <c r="H280" s="16"/>
      <c r="I280" s="15">
        <v>0</v>
      </c>
      <c r="J280" s="15">
        <v>0</v>
      </c>
    </row>
    <row r="281" spans="1:10" x14ac:dyDescent="0.35">
      <c r="A281" s="19" t="s">
        <v>33</v>
      </c>
      <c r="B281" s="15">
        <v>0</v>
      </c>
      <c r="C281" s="15">
        <v>0</v>
      </c>
      <c r="D281" s="15">
        <v>0</v>
      </c>
      <c r="E281" s="16"/>
      <c r="F281" s="15">
        <v>0</v>
      </c>
      <c r="G281" s="15">
        <v>0</v>
      </c>
      <c r="H281" s="16"/>
      <c r="I281" s="15">
        <v>0</v>
      </c>
      <c r="J281" s="15">
        <v>0</v>
      </c>
    </row>
    <row r="282" spans="1:10" x14ac:dyDescent="0.35">
      <c r="A282" s="19" t="s">
        <v>34</v>
      </c>
      <c r="B282" s="15">
        <v>0</v>
      </c>
      <c r="C282" s="15">
        <v>0</v>
      </c>
      <c r="D282" s="15">
        <v>0</v>
      </c>
      <c r="E282" s="16"/>
      <c r="F282" s="15">
        <v>0</v>
      </c>
      <c r="G282" s="15">
        <v>0</v>
      </c>
      <c r="H282" s="16"/>
      <c r="I282" s="15">
        <v>0</v>
      </c>
      <c r="J282" s="15">
        <v>0</v>
      </c>
    </row>
    <row r="283" spans="1:10" x14ac:dyDescent="0.35">
      <c r="A283" s="19" t="s">
        <v>35</v>
      </c>
      <c r="B283" s="15">
        <v>0</v>
      </c>
      <c r="C283" s="15">
        <v>0</v>
      </c>
      <c r="D283" s="15">
        <v>0</v>
      </c>
      <c r="E283" s="16"/>
      <c r="F283" s="15">
        <v>0</v>
      </c>
      <c r="G283" s="15">
        <v>0</v>
      </c>
      <c r="H283" s="16"/>
      <c r="I283" s="15">
        <v>0</v>
      </c>
      <c r="J283" s="15">
        <v>0</v>
      </c>
    </row>
    <row r="284" spans="1:10" x14ac:dyDescent="0.35">
      <c r="A284" s="19" t="s">
        <v>55</v>
      </c>
      <c r="B284" s="15">
        <v>0</v>
      </c>
      <c r="C284" s="15">
        <v>0</v>
      </c>
      <c r="D284" s="15">
        <v>0</v>
      </c>
      <c r="E284" s="16"/>
      <c r="F284" s="15">
        <v>0</v>
      </c>
      <c r="G284" s="15">
        <v>0</v>
      </c>
      <c r="H284" s="16"/>
      <c r="I284" s="15">
        <v>0</v>
      </c>
      <c r="J284" s="15">
        <v>0</v>
      </c>
    </row>
    <row r="285" spans="1:10" x14ac:dyDescent="0.35">
      <c r="A285" s="18" t="s">
        <v>36</v>
      </c>
      <c r="B285" s="15">
        <v>0</v>
      </c>
      <c r="C285" s="15">
        <v>0</v>
      </c>
      <c r="D285" s="15">
        <v>0</v>
      </c>
      <c r="E285" s="16"/>
      <c r="F285" s="15">
        <v>0</v>
      </c>
      <c r="G285" s="15">
        <v>0</v>
      </c>
      <c r="H285" s="16"/>
      <c r="I285" s="15">
        <v>0</v>
      </c>
      <c r="J285" s="15">
        <v>0</v>
      </c>
    </row>
    <row r="286" spans="1:10" x14ac:dyDescent="0.35">
      <c r="A286" s="19" t="s">
        <v>37</v>
      </c>
      <c r="B286" s="15">
        <v>0</v>
      </c>
      <c r="C286" s="15">
        <v>0</v>
      </c>
      <c r="D286" s="15">
        <v>0</v>
      </c>
      <c r="E286" s="16"/>
      <c r="F286" s="15">
        <v>0</v>
      </c>
      <c r="G286" s="15">
        <v>0</v>
      </c>
      <c r="H286" s="16"/>
      <c r="I286" s="15">
        <v>0</v>
      </c>
      <c r="J286" s="15">
        <v>0</v>
      </c>
    </row>
    <row r="287" spans="1:10" x14ac:dyDescent="0.35">
      <c r="A287" s="19" t="s">
        <v>38</v>
      </c>
      <c r="B287" s="15">
        <v>0</v>
      </c>
      <c r="C287" s="15">
        <v>0</v>
      </c>
      <c r="D287" s="15">
        <v>0</v>
      </c>
      <c r="E287" s="16"/>
      <c r="F287" s="15">
        <v>0</v>
      </c>
      <c r="G287" s="15">
        <v>0</v>
      </c>
      <c r="H287" s="16"/>
      <c r="I287" s="15">
        <v>0</v>
      </c>
      <c r="J287" s="15">
        <v>0</v>
      </c>
    </row>
    <row r="288" spans="1:10" x14ac:dyDescent="0.35">
      <c r="A288" s="18" t="s">
        <v>56</v>
      </c>
      <c r="B288" s="15">
        <v>0</v>
      </c>
      <c r="C288" s="15">
        <v>0</v>
      </c>
      <c r="D288" s="15">
        <v>0</v>
      </c>
      <c r="E288" s="16"/>
      <c r="F288" s="15">
        <v>0</v>
      </c>
      <c r="G288" s="15">
        <v>0</v>
      </c>
      <c r="H288" s="16"/>
      <c r="I288" s="15">
        <v>0</v>
      </c>
      <c r="J288" s="15">
        <v>0</v>
      </c>
    </row>
    <row r="289" spans="1:10" x14ac:dyDescent="0.35">
      <c r="A289" s="18" t="s">
        <v>39</v>
      </c>
      <c r="B289" s="15">
        <v>0</v>
      </c>
      <c r="C289" s="15">
        <v>0</v>
      </c>
      <c r="D289" s="15">
        <v>0</v>
      </c>
      <c r="E289" s="16"/>
      <c r="F289" s="15">
        <v>0</v>
      </c>
      <c r="G289" s="15">
        <v>0</v>
      </c>
      <c r="H289" s="16"/>
      <c r="I289" s="15">
        <v>0</v>
      </c>
      <c r="J289" s="15">
        <v>0</v>
      </c>
    </row>
    <row r="290" spans="1:10" x14ac:dyDescent="0.35">
      <c r="A290" s="20" t="s">
        <v>40</v>
      </c>
      <c r="B290" s="15">
        <v>0</v>
      </c>
      <c r="C290" s="15">
        <v>0</v>
      </c>
      <c r="D290" s="15">
        <v>0</v>
      </c>
      <c r="E290" s="16"/>
      <c r="F290" s="15">
        <v>0</v>
      </c>
      <c r="G290" s="15">
        <v>0</v>
      </c>
      <c r="H290" s="16"/>
      <c r="I290" s="15">
        <v>0</v>
      </c>
      <c r="J290" s="15">
        <v>0</v>
      </c>
    </row>
    <row r="291" spans="1:10" x14ac:dyDescent="0.35">
      <c r="A291" s="23" t="s">
        <v>81</v>
      </c>
      <c r="B291" s="29">
        <v>0</v>
      </c>
      <c r="C291" s="29">
        <v>0</v>
      </c>
      <c r="D291" s="29">
        <v>0</v>
      </c>
      <c r="E291" s="30"/>
      <c r="F291" s="29">
        <v>0</v>
      </c>
      <c r="G291" s="29">
        <v>0</v>
      </c>
      <c r="H291" s="30"/>
      <c r="I291" s="29">
        <v>0</v>
      </c>
      <c r="J291" s="29">
        <v>0</v>
      </c>
    </row>
    <row r="292" spans="1:10" x14ac:dyDescent="0.35">
      <c r="A292" s="11" t="s">
        <v>82</v>
      </c>
      <c r="B292" s="29" vm="1358">
        <v>1128.6746580299998</v>
      </c>
      <c r="C292" s="29" vm="1358">
        <v>1128.6746580299998</v>
      </c>
      <c r="D292" s="29" vm="2847">
        <v>2909.9133720000004</v>
      </c>
      <c r="E292" s="30"/>
      <c r="F292" s="29">
        <v>477.50655800000027</v>
      </c>
      <c r="G292" s="29">
        <v>1781.2387139700006</v>
      </c>
      <c r="H292" s="30"/>
      <c r="I292" s="29">
        <v>-1909.8466559999997</v>
      </c>
      <c r="J292" s="29">
        <v>1397.8038780000002</v>
      </c>
    </row>
    <row r="293" spans="1:10" x14ac:dyDescent="0.35">
      <c r="A293" s="12" t="s">
        <v>83</v>
      </c>
      <c r="B293" s="29" vm="1359">
        <v>1002.7236580299999</v>
      </c>
      <c r="C293" s="29" vm="1359">
        <v>1002.7236580299999</v>
      </c>
      <c r="D293" s="29" vm="2848">
        <v>2346.1273719999999</v>
      </c>
      <c r="E293" s="30"/>
      <c r="F293" s="29">
        <v>6.4056120000002466</v>
      </c>
      <c r="G293" s="29">
        <v>1343.4037139699999</v>
      </c>
      <c r="H293" s="30"/>
      <c r="I293" s="29">
        <v>-2178.2815900000001</v>
      </c>
      <c r="J293" s="29">
        <v>1652.273878</v>
      </c>
    </row>
    <row r="294" spans="1:10" x14ac:dyDescent="0.35">
      <c r="A294" s="12" t="s">
        <v>84</v>
      </c>
      <c r="B294" s="29" vm="1360">
        <v>125.95099999999999</v>
      </c>
      <c r="C294" s="29" vm="1360">
        <v>125.95099999999999</v>
      </c>
      <c r="D294" s="29" vm="2849">
        <v>563.78599999999994</v>
      </c>
      <c r="E294" s="30"/>
      <c r="F294" s="29">
        <v>471.10094599999996</v>
      </c>
      <c r="G294" s="29">
        <v>437.83499999999992</v>
      </c>
      <c r="H294" s="30"/>
      <c r="I294" s="29">
        <v>268.434934</v>
      </c>
      <c r="J294" s="29">
        <v>-254.47000000000003</v>
      </c>
    </row>
    <row r="295" spans="1:10" x14ac:dyDescent="0.35">
      <c r="A295" s="19" t="s">
        <v>85</v>
      </c>
      <c r="B295" s="15" vm="1361">
        <v>125.95099999999999</v>
      </c>
      <c r="C295" s="15" vm="1361">
        <v>125.95099999999999</v>
      </c>
      <c r="D295" s="15" vm="2850">
        <v>563.78599999999994</v>
      </c>
      <c r="E295" s="16"/>
      <c r="F295" s="15">
        <v>471.10094599999996</v>
      </c>
      <c r="G295" s="15">
        <v>437.83499999999992</v>
      </c>
      <c r="H295" s="16"/>
      <c r="I295" s="15">
        <v>268.434934</v>
      </c>
      <c r="J295" s="15">
        <v>-254.47000000000003</v>
      </c>
    </row>
    <row r="296" spans="1:10" x14ac:dyDescent="0.35">
      <c r="A296" s="19" t="s">
        <v>86</v>
      </c>
      <c r="B296" s="15">
        <v>0</v>
      </c>
      <c r="C296" s="15">
        <v>0</v>
      </c>
      <c r="D296" s="15">
        <v>0</v>
      </c>
      <c r="E296" s="16"/>
      <c r="F296" s="15">
        <v>0</v>
      </c>
      <c r="G296" s="15">
        <v>0</v>
      </c>
      <c r="H296" s="16"/>
      <c r="I296" s="15">
        <v>0</v>
      </c>
      <c r="J296" s="15">
        <v>0</v>
      </c>
    </row>
    <row r="297" spans="1:10" x14ac:dyDescent="0.35">
      <c r="A297" s="25"/>
      <c r="B297" s="15"/>
      <c r="C297" s="15"/>
      <c r="D297" s="15"/>
      <c r="E297" s="16"/>
      <c r="F297" s="15"/>
      <c r="G297" s="15"/>
      <c r="H297" s="16"/>
      <c r="I297" s="15"/>
      <c r="J297" s="15"/>
    </row>
    <row r="298" spans="1:10" x14ac:dyDescent="0.35">
      <c r="A298" s="9" t="s">
        <v>91</v>
      </c>
      <c r="B298" s="29" vm="1362">
        <v>193.40299999999999</v>
      </c>
      <c r="C298" s="29" vm="1362">
        <v>193.40299999999999</v>
      </c>
      <c r="D298" s="29" vm="2851">
        <v>835.58993700000008</v>
      </c>
      <c r="E298" s="30"/>
      <c r="F298" s="29">
        <v>-173.23944200000005</v>
      </c>
      <c r="G298" s="29">
        <v>642.18693700000006</v>
      </c>
      <c r="H298" s="30"/>
      <c r="I298" s="29">
        <v>-6.0390420000000518</v>
      </c>
      <c r="J298" s="29">
        <v>578.82109700000012</v>
      </c>
    </row>
    <row r="299" spans="1:10" x14ac:dyDescent="0.35">
      <c r="A299" s="9" t="s">
        <v>92</v>
      </c>
      <c r="B299" s="29" vm="1363">
        <v>617.86176</v>
      </c>
      <c r="C299" s="29" vm="1363">
        <v>617.86176</v>
      </c>
      <c r="D299" s="29" vm="2852">
        <v>781.81976899999995</v>
      </c>
      <c r="E299" s="30"/>
      <c r="F299" s="29">
        <v>-1824.0112469999999</v>
      </c>
      <c r="G299" s="29">
        <v>163.95800899999995</v>
      </c>
      <c r="H299" s="30"/>
      <c r="I299" s="29">
        <v>-166.84482500000001</v>
      </c>
      <c r="J299" s="29">
        <v>569.89722899999992</v>
      </c>
    </row>
    <row r="300" spans="1:10" x14ac:dyDescent="0.35">
      <c r="A300" s="9"/>
      <c r="B300" s="15"/>
      <c r="C300" s="15"/>
      <c r="D300" s="15"/>
      <c r="E300" s="16"/>
      <c r="F300" s="15"/>
      <c r="G300" s="15"/>
      <c r="H300" s="16"/>
      <c r="I300" s="15"/>
      <c r="J300" s="15"/>
    </row>
    <row r="301" spans="1:10" x14ac:dyDescent="0.35">
      <c r="A301" s="9" t="s">
        <v>93</v>
      </c>
      <c r="B301" s="29" vm="1364">
        <v>38321.678192000014</v>
      </c>
      <c r="C301" s="29" vm="1364">
        <v>38321.678192000014</v>
      </c>
      <c r="D301" s="29" vm="2853">
        <v>31589.366783000009</v>
      </c>
      <c r="E301" s="30"/>
      <c r="F301" s="29">
        <v>5535.8375155190442</v>
      </c>
      <c r="G301" s="29">
        <v>-6732.3114090000054</v>
      </c>
      <c r="H301" s="30"/>
      <c r="I301" s="29">
        <v>-3802.8314664279897</v>
      </c>
      <c r="J301" s="29">
        <v>-8827.8252898030223</v>
      </c>
    </row>
    <row r="302" spans="1:10" x14ac:dyDescent="0.35">
      <c r="A302" s="11" t="s">
        <v>25</v>
      </c>
      <c r="B302" s="29" vm="1365">
        <v>37597.551706000013</v>
      </c>
      <c r="C302" s="29" vm="1365">
        <v>37597.551706000013</v>
      </c>
      <c r="D302" s="29" vm="2854">
        <v>30849.022284000006</v>
      </c>
      <c r="E302" s="30"/>
      <c r="F302" s="29">
        <v>5350.6149235190314</v>
      </c>
      <c r="G302" s="29">
        <v>-6748.5294220000069</v>
      </c>
      <c r="H302" s="30"/>
      <c r="I302" s="29">
        <v>-3848.4326764279904</v>
      </c>
      <c r="J302" s="29">
        <v>-8385.3612908030191</v>
      </c>
    </row>
    <row r="303" spans="1:10" x14ac:dyDescent="0.35">
      <c r="A303" s="12" t="s">
        <v>26</v>
      </c>
      <c r="B303" s="29" vm="1366">
        <v>2326.35403</v>
      </c>
      <c r="C303" s="29" vm="1366">
        <v>2326.35403</v>
      </c>
      <c r="D303" s="29" vm="2855">
        <v>1911.9335960000001</v>
      </c>
      <c r="E303" s="30"/>
      <c r="F303" s="29">
        <v>475.83352381900022</v>
      </c>
      <c r="G303" s="29">
        <v>-414.42043399999989</v>
      </c>
      <c r="H303" s="30"/>
      <c r="I303" s="29">
        <v>-490.44162652800014</v>
      </c>
      <c r="J303" s="29">
        <v>-1004.4716136029999</v>
      </c>
    </row>
    <row r="304" spans="1:10" x14ac:dyDescent="0.35">
      <c r="A304" s="12" t="s">
        <v>27</v>
      </c>
      <c r="B304" s="29" vm="1367">
        <v>31675.501011</v>
      </c>
      <c r="C304" s="29" vm="1367">
        <v>31675.501011</v>
      </c>
      <c r="D304" s="29" vm="2856">
        <v>25921.471490999997</v>
      </c>
      <c r="E304" s="30"/>
      <c r="F304" s="29">
        <v>3973.2978455000084</v>
      </c>
      <c r="G304" s="29">
        <v>-5754.0295200000037</v>
      </c>
      <c r="H304" s="30"/>
      <c r="I304" s="29">
        <v>-3542.8489722000086</v>
      </c>
      <c r="J304" s="29">
        <v>-6159.09377520001</v>
      </c>
    </row>
    <row r="305" spans="1:10" x14ac:dyDescent="0.35">
      <c r="A305" s="18" t="s">
        <v>16</v>
      </c>
      <c r="B305" s="15" vm="1368">
        <v>1245.570318</v>
      </c>
      <c r="C305" s="15" vm="1368">
        <v>1245.570318</v>
      </c>
      <c r="D305" s="15" vm="2857">
        <v>921.45249999999999</v>
      </c>
      <c r="E305" s="16"/>
      <c r="F305" s="15">
        <v>128.35955300000023</v>
      </c>
      <c r="G305" s="15">
        <v>-324.11781800000006</v>
      </c>
      <c r="H305" s="16"/>
      <c r="I305" s="15">
        <v>-124.37175299999967</v>
      </c>
      <c r="J305" s="15">
        <v>-490.63645500000018</v>
      </c>
    </row>
    <row r="306" spans="1:10" x14ac:dyDescent="0.35">
      <c r="A306" s="18" t="s">
        <v>94</v>
      </c>
      <c r="B306" s="15">
        <v>0</v>
      </c>
      <c r="C306" s="15">
        <v>0</v>
      </c>
      <c r="D306" s="15">
        <v>0</v>
      </c>
      <c r="E306" s="16"/>
      <c r="F306" s="15">
        <v>0</v>
      </c>
      <c r="G306" s="15">
        <v>0</v>
      </c>
      <c r="H306" s="16"/>
      <c r="I306" s="15">
        <v>0</v>
      </c>
      <c r="J306" s="15">
        <v>0</v>
      </c>
    </row>
    <row r="307" spans="1:10" x14ac:dyDescent="0.35">
      <c r="A307" s="18" t="s">
        <v>29</v>
      </c>
      <c r="B307" s="15">
        <v>0</v>
      </c>
      <c r="C307" s="15">
        <v>0</v>
      </c>
      <c r="D307" s="15">
        <v>0</v>
      </c>
      <c r="E307" s="16"/>
      <c r="F307" s="15">
        <v>0</v>
      </c>
      <c r="G307" s="15">
        <v>0</v>
      </c>
      <c r="H307" s="16"/>
      <c r="I307" s="15">
        <v>0</v>
      </c>
      <c r="J307" s="15">
        <v>0</v>
      </c>
    </row>
    <row r="308" spans="1:10" x14ac:dyDescent="0.35">
      <c r="A308" s="18" t="s">
        <v>30</v>
      </c>
      <c r="B308" s="15" vm="1369">
        <v>15199.791740000001</v>
      </c>
      <c r="C308" s="15" vm="1369">
        <v>15199.791740000001</v>
      </c>
      <c r="D308" s="15" vm="2858">
        <v>10547.811618000002</v>
      </c>
      <c r="E308" s="16"/>
      <c r="F308" s="15">
        <v>1633.3508030000012</v>
      </c>
      <c r="G308" s="15">
        <v>-4651.980121999999</v>
      </c>
      <c r="H308" s="16"/>
      <c r="I308" s="15">
        <v>-945.44433099999696</v>
      </c>
      <c r="J308" s="15">
        <v>-2282.9537440000004</v>
      </c>
    </row>
    <row r="309" spans="1:10" x14ac:dyDescent="0.35">
      <c r="A309" s="18" t="s">
        <v>31</v>
      </c>
      <c r="B309" s="15" vm="1370">
        <v>74.718571999999995</v>
      </c>
      <c r="C309" s="15" vm="1370">
        <v>74.718571999999995</v>
      </c>
      <c r="D309" s="15" vm="2859">
        <v>34.243732999999999</v>
      </c>
      <c r="E309" s="16"/>
      <c r="F309" s="15">
        <v>2.2194660000000397</v>
      </c>
      <c r="G309" s="15">
        <v>-40.474838999999996</v>
      </c>
      <c r="H309" s="16"/>
      <c r="I309" s="15">
        <v>-50.803235999999998</v>
      </c>
      <c r="J309" s="15">
        <v>-122.37839300000002</v>
      </c>
    </row>
    <row r="310" spans="1:10" x14ac:dyDescent="0.35">
      <c r="A310" s="18" t="s">
        <v>95</v>
      </c>
      <c r="B310" s="15">
        <v>0</v>
      </c>
      <c r="C310" s="15">
        <v>0</v>
      </c>
      <c r="D310" s="15">
        <v>0</v>
      </c>
      <c r="E310" s="16"/>
      <c r="F310" s="15">
        <v>0</v>
      </c>
      <c r="G310" s="15">
        <v>0</v>
      </c>
      <c r="H310" s="16"/>
      <c r="I310" s="15">
        <v>0</v>
      </c>
      <c r="J310" s="15">
        <v>0</v>
      </c>
    </row>
    <row r="311" spans="1:10" x14ac:dyDescent="0.35">
      <c r="A311" s="18" t="s">
        <v>33</v>
      </c>
      <c r="B311" s="15" vm="1371">
        <v>789.352891</v>
      </c>
      <c r="C311" s="15" vm="1371">
        <v>789.352891</v>
      </c>
      <c r="D311" s="15" vm="2860">
        <v>304.52805499999999</v>
      </c>
      <c r="E311" s="16"/>
      <c r="F311" s="15">
        <v>80.239688999999885</v>
      </c>
      <c r="G311" s="15">
        <v>-484.824836</v>
      </c>
      <c r="H311" s="16"/>
      <c r="I311" s="15">
        <v>-36.050995000000171</v>
      </c>
      <c r="J311" s="15">
        <v>-372.50461399999983</v>
      </c>
    </row>
    <row r="312" spans="1:10" x14ac:dyDescent="0.35">
      <c r="A312" s="18" t="s">
        <v>34</v>
      </c>
      <c r="B312" s="15" vm="1372">
        <v>5919.2220590000006</v>
      </c>
      <c r="C312" s="15" vm="1372">
        <v>5919.2220590000006</v>
      </c>
      <c r="D312" s="15" vm="2861">
        <v>5798.8253300000006</v>
      </c>
      <c r="E312" s="16"/>
      <c r="F312" s="15">
        <v>1337.0139478999999</v>
      </c>
      <c r="G312" s="15">
        <v>-120.39672900000005</v>
      </c>
      <c r="H312" s="16"/>
      <c r="I312" s="15">
        <v>628.85205339999902</v>
      </c>
      <c r="J312" s="15">
        <v>-176.78779999999915</v>
      </c>
    </row>
    <row r="313" spans="1:10" x14ac:dyDescent="0.35">
      <c r="A313" s="18" t="s">
        <v>35</v>
      </c>
      <c r="B313" s="15" vm="1373">
        <v>1991.5309199999997</v>
      </c>
      <c r="C313" s="15" vm="1373">
        <v>1991.5309199999997</v>
      </c>
      <c r="D313" s="15" vm="2862">
        <v>1964.3075179999998</v>
      </c>
      <c r="E313" s="16"/>
      <c r="F313" s="15">
        <v>399.36542899999995</v>
      </c>
      <c r="G313" s="15">
        <v>-27.223401999999851</v>
      </c>
      <c r="H313" s="16"/>
      <c r="I313" s="15">
        <v>-711.00695199999973</v>
      </c>
      <c r="J313" s="15">
        <v>-1135.3437690000003</v>
      </c>
    </row>
    <row r="314" spans="1:10" x14ac:dyDescent="0.35">
      <c r="A314" s="18" t="s">
        <v>55</v>
      </c>
      <c r="B314" s="15" vm="1374">
        <v>6455.3145109999996</v>
      </c>
      <c r="C314" s="15" vm="1374">
        <v>6455.3145109999996</v>
      </c>
      <c r="D314" s="15" vm="2863">
        <v>6350.302737</v>
      </c>
      <c r="E314" s="16"/>
      <c r="F314" s="15">
        <v>392.74895759999981</v>
      </c>
      <c r="G314" s="15">
        <v>-105.0117739999996</v>
      </c>
      <c r="H314" s="16"/>
      <c r="I314" s="15">
        <v>-2304.0237585999994</v>
      </c>
      <c r="J314" s="15">
        <v>-1578.4890002000002</v>
      </c>
    </row>
    <row r="315" spans="1:10" x14ac:dyDescent="0.35">
      <c r="A315" s="12" t="s">
        <v>36</v>
      </c>
      <c r="B315" s="29">
        <v>0</v>
      </c>
      <c r="C315" s="29">
        <v>0</v>
      </c>
      <c r="D315" s="29">
        <v>0</v>
      </c>
      <c r="E315" s="30"/>
      <c r="F315" s="29">
        <v>0</v>
      </c>
      <c r="G315" s="29">
        <v>0</v>
      </c>
      <c r="H315" s="30"/>
      <c r="I315" s="29">
        <v>0</v>
      </c>
      <c r="J315" s="29">
        <v>0</v>
      </c>
    </row>
    <row r="316" spans="1:10" x14ac:dyDescent="0.35">
      <c r="A316" s="18" t="s">
        <v>37</v>
      </c>
      <c r="B316" s="15">
        <v>0</v>
      </c>
      <c r="C316" s="15">
        <v>0</v>
      </c>
      <c r="D316" s="15">
        <v>0</v>
      </c>
      <c r="E316" s="16"/>
      <c r="F316" s="15">
        <v>0</v>
      </c>
      <c r="G316" s="15">
        <v>0</v>
      </c>
      <c r="H316" s="16"/>
      <c r="I316" s="15">
        <v>0</v>
      </c>
      <c r="J316" s="15">
        <v>0</v>
      </c>
    </row>
    <row r="317" spans="1:10" x14ac:dyDescent="0.35">
      <c r="A317" s="18" t="s">
        <v>38</v>
      </c>
      <c r="B317" s="15">
        <v>0</v>
      </c>
      <c r="C317" s="15">
        <v>0</v>
      </c>
      <c r="D317" s="15">
        <v>0</v>
      </c>
      <c r="E317" s="16"/>
      <c r="F317" s="15">
        <v>0</v>
      </c>
      <c r="G317" s="15">
        <v>0</v>
      </c>
      <c r="H317" s="16"/>
      <c r="I317" s="15">
        <v>0</v>
      </c>
      <c r="J317" s="15">
        <v>0</v>
      </c>
    </row>
    <row r="318" spans="1:10" x14ac:dyDescent="0.35">
      <c r="A318" s="12" t="s">
        <v>56</v>
      </c>
      <c r="B318" s="29" vm="1375">
        <v>3285.270665</v>
      </c>
      <c r="C318" s="29" vm="1375">
        <v>3285.270665</v>
      </c>
      <c r="D318" s="29" vm="2864">
        <v>2695.3241970000004</v>
      </c>
      <c r="E318" s="30"/>
      <c r="F318" s="29">
        <v>897.59155420000025</v>
      </c>
      <c r="G318" s="29">
        <v>-589.94646799999964</v>
      </c>
      <c r="H318" s="30"/>
      <c r="I318" s="29">
        <v>250.1679223000001</v>
      </c>
      <c r="J318" s="29">
        <v>-1250.9849019999997</v>
      </c>
    </row>
    <row r="319" spans="1:10" x14ac:dyDescent="0.35">
      <c r="A319" s="12" t="s">
        <v>39</v>
      </c>
      <c r="B319" s="29">
        <v>0</v>
      </c>
      <c r="C319" s="29">
        <v>0</v>
      </c>
      <c r="D319" s="29">
        <v>0</v>
      </c>
      <c r="E319" s="30"/>
      <c r="F319" s="29">
        <v>0</v>
      </c>
      <c r="G319" s="29">
        <v>0</v>
      </c>
      <c r="H319" s="30"/>
      <c r="I319" s="29">
        <v>0</v>
      </c>
      <c r="J319" s="29">
        <v>0</v>
      </c>
    </row>
    <row r="320" spans="1:10" x14ac:dyDescent="0.35">
      <c r="A320" s="12" t="s">
        <v>40</v>
      </c>
      <c r="B320" s="29" vm="1376">
        <v>724.126486</v>
      </c>
      <c r="C320" s="29" vm="1376">
        <v>724.126486</v>
      </c>
      <c r="D320" s="29" vm="2865">
        <v>740.34449900000004</v>
      </c>
      <c r="E320" s="30"/>
      <c r="F320" s="29">
        <v>185.22259200000019</v>
      </c>
      <c r="G320" s="29">
        <v>16.218013000000042</v>
      </c>
      <c r="H320" s="30"/>
      <c r="I320" s="29">
        <v>45.601210000000265</v>
      </c>
      <c r="J320" s="29">
        <v>-442.46399900000006</v>
      </c>
    </row>
    <row r="321" spans="1:10" x14ac:dyDescent="0.35">
      <c r="A321" s="45" t="s">
        <v>96</v>
      </c>
      <c r="B321" s="29" vm="1377">
        <v>310.42599999999999</v>
      </c>
      <c r="C321" s="29" vm="1377">
        <v>310.42599999999999</v>
      </c>
      <c r="D321" s="29" vm="2866">
        <v>320.29300000000001</v>
      </c>
      <c r="E321" s="30"/>
      <c r="F321" s="29">
        <v>3.8919999999999959</v>
      </c>
      <c r="G321" s="29">
        <v>9.8670000000000186</v>
      </c>
      <c r="H321" s="30"/>
      <c r="I321" s="29">
        <v>-65.31</v>
      </c>
      <c r="J321" s="29">
        <v>29.189000000000021</v>
      </c>
    </row>
    <row r="322" spans="1:10" x14ac:dyDescent="0.35">
      <c r="A322" s="26" t="s">
        <v>87</v>
      </c>
      <c r="B322" s="15"/>
      <c r="C322" s="15"/>
      <c r="D322" s="15"/>
      <c r="E322" s="16"/>
      <c r="F322" s="15"/>
      <c r="G322" s="15"/>
      <c r="H322" s="16"/>
      <c r="I322" s="15"/>
      <c r="J322" s="15"/>
    </row>
    <row r="323" spans="1:10" x14ac:dyDescent="0.35">
      <c r="A323" s="27" t="s">
        <v>88</v>
      </c>
      <c r="B323" s="15"/>
      <c r="C323" s="15"/>
      <c r="D323" s="15"/>
      <c r="E323" s="16"/>
      <c r="F323" s="15"/>
      <c r="G323" s="15"/>
      <c r="H323" s="16"/>
      <c r="I323" s="15"/>
      <c r="J323" s="15"/>
    </row>
    <row r="324" spans="1:10" x14ac:dyDescent="0.35">
      <c r="A324" s="9"/>
      <c r="B324" s="15"/>
      <c r="C324" s="15"/>
      <c r="D324" s="15"/>
      <c r="E324" s="16"/>
      <c r="F324" s="15"/>
      <c r="G324" s="15"/>
      <c r="H324" s="16"/>
      <c r="I324" s="15"/>
      <c r="J324" s="15"/>
    </row>
    <row r="325" spans="1:10" x14ac:dyDescent="0.35">
      <c r="A325" s="9"/>
      <c r="B325" s="15"/>
      <c r="C325" s="15"/>
      <c r="D325" s="15"/>
      <c r="E325" s="16"/>
      <c r="F325" s="15"/>
      <c r="G325" s="15"/>
      <c r="H325" s="16"/>
      <c r="I325" s="15"/>
      <c r="J325" s="15"/>
    </row>
  </sheetData>
  <mergeCells count="3">
    <mergeCell ref="B7:D7"/>
    <mergeCell ref="F7:J7"/>
    <mergeCell ref="F8:G8"/>
  </mergeCells>
  <hyperlinks>
    <hyperlink ref="J4" r:id="rId1" xr:uid="{B596B190-3ACE-44B6-BEE1-F0BF00985D48}"/>
    <hyperlink ref="I4" r:id="rId2" xr:uid="{CF646951-DC0B-4B87-B600-0AC7FB439083}"/>
  </hyperlinks>
  <pageMargins left="0.7" right="0.7" top="0.75" bottom="0.75" header="0.3" footer="0.3"/>
  <pageSetup paperSize="9" orientation="portrait" r:id="rId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928427-0F2A-4518-A660-E7A2FB733DC6}">
  <dimension ref="A1:K325"/>
  <sheetViews>
    <sheetView workbookViewId="0">
      <selection activeCell="A6" sqref="A6"/>
    </sheetView>
  </sheetViews>
  <sheetFormatPr defaultRowHeight="14.5" x14ac:dyDescent="0.35"/>
  <cols>
    <col min="1" max="1" width="86.1796875" customWidth="1"/>
    <col min="4" max="4" width="10.54296875" customWidth="1"/>
    <col min="5" max="5" width="1.81640625" customWidth="1"/>
    <col min="6" max="6" width="11.1796875" customWidth="1"/>
    <col min="7" max="7" width="11.453125" customWidth="1"/>
    <col min="8" max="8" width="1.453125" customWidth="1"/>
  </cols>
  <sheetData>
    <row r="1" spans="1:11" ht="14.25" customHeight="1" x14ac:dyDescent="0.35">
      <c r="A1" s="1" t="s">
        <v>0</v>
      </c>
      <c r="B1" s="2"/>
      <c r="C1" s="2"/>
      <c r="D1" s="2"/>
      <c r="E1" s="2"/>
      <c r="F1" s="2"/>
      <c r="G1" s="2"/>
      <c r="H1" s="2"/>
      <c r="I1" s="2"/>
      <c r="J1" s="3" t="s">
        <v>102</v>
      </c>
      <c r="K1" s="2"/>
    </row>
    <row r="2" spans="1:11" ht="14.25" customHeight="1" x14ac:dyDescent="0.35">
      <c r="A2" s="4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 ht="14.25" customHeight="1" x14ac:dyDescent="0.35">
      <c r="A3" s="2"/>
      <c r="B3" s="2"/>
      <c r="C3" s="2"/>
      <c r="D3" s="2"/>
      <c r="E3" s="2"/>
      <c r="F3" s="2"/>
      <c r="G3" s="2"/>
      <c r="H3" s="2"/>
      <c r="I3" s="4"/>
      <c r="J3" s="4"/>
      <c r="K3" s="2"/>
    </row>
    <row r="4" spans="1:11" ht="15" customHeight="1" x14ac:dyDescent="0.35">
      <c r="A4" s="5" t="s">
        <v>2</v>
      </c>
      <c r="B4" s="2"/>
      <c r="C4" s="2"/>
      <c r="D4" s="2"/>
      <c r="E4" s="2"/>
      <c r="F4" s="2"/>
      <c r="G4" s="2"/>
      <c r="H4" s="2"/>
      <c r="I4" s="6" t="s">
        <v>3</v>
      </c>
      <c r="J4" s="7" t="s">
        <v>4</v>
      </c>
      <c r="K4" s="2"/>
    </row>
    <row r="5" spans="1:11" ht="14.25" customHeight="1" x14ac:dyDescent="0.35">
      <c r="A5" s="2"/>
      <c r="B5" s="8"/>
      <c r="C5" s="8"/>
      <c r="D5" s="8"/>
      <c r="E5" s="2"/>
      <c r="F5" s="2"/>
      <c r="G5" s="2"/>
      <c r="H5" s="2"/>
      <c r="I5" s="2"/>
      <c r="J5" s="2"/>
      <c r="K5" s="2"/>
    </row>
    <row r="6" spans="1:11" ht="44.25" customHeight="1" x14ac:dyDescent="0.35">
      <c r="A6" s="5" t="s">
        <v>101</v>
      </c>
      <c r="B6" s="1"/>
      <c r="C6" s="1"/>
      <c r="D6" s="1"/>
      <c r="E6" s="1"/>
      <c r="F6" s="1"/>
      <c r="G6" s="1"/>
      <c r="H6" s="1"/>
      <c r="I6" s="1"/>
      <c r="J6" s="1"/>
      <c r="K6" s="2"/>
    </row>
    <row r="7" spans="1:11" ht="14.25" customHeight="1" x14ac:dyDescent="0.35">
      <c r="A7" s="1"/>
      <c r="B7" s="49" t="s">
        <v>5</v>
      </c>
      <c r="C7" s="50"/>
      <c r="D7" s="50"/>
      <c r="E7" s="1"/>
      <c r="F7" s="49" t="s">
        <v>6</v>
      </c>
      <c r="G7" s="50"/>
      <c r="H7" s="50"/>
      <c r="I7" s="50"/>
      <c r="J7" s="50"/>
      <c r="K7" s="2"/>
    </row>
    <row r="8" spans="1:11" ht="14.25" customHeight="1" x14ac:dyDescent="0.35">
      <c r="A8" s="1"/>
      <c r="B8" s="40" t="s">
        <v>7</v>
      </c>
      <c r="C8" s="40">
        <v>45657</v>
      </c>
      <c r="D8" s="40">
        <v>45688</v>
      </c>
      <c r="E8" s="41"/>
      <c r="F8" s="48" t="s">
        <v>103</v>
      </c>
      <c r="G8" s="48"/>
      <c r="H8" s="41"/>
      <c r="I8" s="42" t="s">
        <v>104</v>
      </c>
      <c r="J8" s="42" t="s">
        <v>105</v>
      </c>
      <c r="K8" s="2"/>
    </row>
    <row r="9" spans="1:11" ht="14.25" customHeight="1" x14ac:dyDescent="0.35">
      <c r="A9" s="1" t="s">
        <v>8</v>
      </c>
      <c r="B9" s="43">
        <v>2024</v>
      </c>
      <c r="C9" s="43">
        <v>2024</v>
      </c>
      <c r="D9" s="43">
        <v>2024</v>
      </c>
      <c r="E9" s="43"/>
      <c r="F9" s="43">
        <v>2024</v>
      </c>
      <c r="G9" s="43">
        <v>2025</v>
      </c>
      <c r="H9" s="43"/>
      <c r="I9" s="44" t="s">
        <v>105</v>
      </c>
      <c r="J9" s="44" t="s">
        <v>106</v>
      </c>
      <c r="K9" s="2"/>
    </row>
    <row r="10" spans="1:11" x14ac:dyDescent="0.35">
      <c r="A10" s="9" t="s">
        <v>13</v>
      </c>
      <c r="B10" s="29" vm="886">
        <v>397624.00786116312</v>
      </c>
      <c r="C10" s="29" vm="886">
        <v>397624.00786116312</v>
      </c>
      <c r="D10" s="29" vm="2867">
        <v>378437.37904051074</v>
      </c>
      <c r="E10" s="30"/>
      <c r="F10" s="29">
        <v>4716.7423566962243</v>
      </c>
      <c r="G10" s="29">
        <v>-19186.628820652375</v>
      </c>
      <c r="H10" s="30"/>
      <c r="I10" s="29">
        <v>27969.476684165245</v>
      </c>
      <c r="J10" s="29">
        <v>26065.9397746342</v>
      </c>
    </row>
    <row r="11" spans="1:11" x14ac:dyDescent="0.35">
      <c r="A11" s="10" t="s">
        <v>14</v>
      </c>
      <c r="B11" s="29" vm="887">
        <v>383087.59753816319</v>
      </c>
      <c r="C11" s="29" vm="887">
        <v>383087.59753816319</v>
      </c>
      <c r="D11" s="29" vm="2868">
        <v>363900.96871751081</v>
      </c>
      <c r="E11" s="30"/>
      <c r="F11" s="29">
        <v>4716.7413566960604</v>
      </c>
      <c r="G11" s="29">
        <v>-19186.628820652375</v>
      </c>
      <c r="H11" s="30"/>
      <c r="I11" s="29">
        <v>27107.128684165131</v>
      </c>
      <c r="J11" s="29">
        <v>25766.343451634399</v>
      </c>
    </row>
    <row r="12" spans="1:11" x14ac:dyDescent="0.35">
      <c r="A12" s="11" t="s">
        <v>9</v>
      </c>
      <c r="B12" s="29" vm="888">
        <v>11261.219938128925</v>
      </c>
      <c r="C12" s="29" vm="888">
        <v>11261.219938128925</v>
      </c>
      <c r="D12" s="29" vm="2869">
        <v>11949.429612382019</v>
      </c>
      <c r="E12" s="30"/>
      <c r="F12" s="29">
        <v>-562.63623619399914</v>
      </c>
      <c r="G12" s="29">
        <v>688.20967425309391</v>
      </c>
      <c r="H12" s="30"/>
      <c r="I12" s="29">
        <v>-3980.1294394770011</v>
      </c>
      <c r="J12" s="29">
        <v>1351.1822800356185</v>
      </c>
    </row>
    <row r="13" spans="1:11" s="31" customFormat="1" x14ac:dyDescent="0.35">
      <c r="A13" s="12" t="s">
        <v>10</v>
      </c>
      <c r="B13" s="29" vm="889">
        <v>8674.6870241289289</v>
      </c>
      <c r="C13" s="29" vm="889">
        <v>8674.6870241289289</v>
      </c>
      <c r="D13" s="29" vm="2870">
        <v>9347.9566983820187</v>
      </c>
      <c r="E13" s="30"/>
      <c r="F13" s="29">
        <v>-578.20823619400562</v>
      </c>
      <c r="G13" s="29">
        <v>673.26967425308976</v>
      </c>
      <c r="H13" s="30"/>
      <c r="I13" s="29">
        <v>-6436.0904394770032</v>
      </c>
      <c r="J13" s="29">
        <v>1205.6703660356206</v>
      </c>
    </row>
    <row r="14" spans="1:11" s="31" customFormat="1" x14ac:dyDescent="0.35">
      <c r="A14" s="13" t="s">
        <v>15</v>
      </c>
      <c r="B14" s="29" vm="890">
        <v>7999.458180128926</v>
      </c>
      <c r="C14" s="29" vm="890">
        <v>7999.458180128926</v>
      </c>
      <c r="D14" s="29" vm="2871">
        <v>8746.1908543820173</v>
      </c>
      <c r="E14" s="30"/>
      <c r="F14" s="29">
        <v>-702.3253831940001</v>
      </c>
      <c r="G14" s="29">
        <v>746.73267425309132</v>
      </c>
      <c r="H14" s="30"/>
      <c r="I14" s="29">
        <v>-5895.6038338769995</v>
      </c>
      <c r="J14" s="29">
        <v>1534.3659394356164</v>
      </c>
    </row>
    <row r="15" spans="1:11" x14ac:dyDescent="0.35">
      <c r="A15" s="14" t="s">
        <v>16</v>
      </c>
      <c r="B15" s="15" vm="891">
        <v>7941.4610421289253</v>
      </c>
      <c r="C15" s="15" vm="891">
        <v>7941.4610421289253</v>
      </c>
      <c r="D15" s="15" vm="2872">
        <v>8714.3306393820185</v>
      </c>
      <c r="E15" s="16"/>
      <c r="F15" s="15">
        <v>-664.84484319400053</v>
      </c>
      <c r="G15" s="15">
        <v>772.86959725309316</v>
      </c>
      <c r="H15" s="16"/>
      <c r="I15" s="15">
        <v>-5899.2439419769998</v>
      </c>
      <c r="J15" s="15">
        <v>1606.4685804356177</v>
      </c>
    </row>
    <row r="16" spans="1:11" x14ac:dyDescent="0.35">
      <c r="A16" s="14" t="s">
        <v>17</v>
      </c>
      <c r="B16" s="15" vm="892">
        <v>57.997138</v>
      </c>
      <c r="C16" s="15" vm="892">
        <v>57.997138</v>
      </c>
      <c r="D16" s="15" vm="2873">
        <v>31.860215</v>
      </c>
      <c r="E16" s="16"/>
      <c r="F16" s="15">
        <v>-37.480540000000005</v>
      </c>
      <c r="G16" s="15">
        <v>-26.136922999999999</v>
      </c>
      <c r="H16" s="16"/>
      <c r="I16" s="15">
        <v>3.6401081000000062</v>
      </c>
      <c r="J16" s="15">
        <v>-72.102641000000006</v>
      </c>
    </row>
    <row r="17" spans="1:10" x14ac:dyDescent="0.35">
      <c r="A17" s="13" t="s">
        <v>18</v>
      </c>
      <c r="B17" s="29" vm="893">
        <v>675.22884400000009</v>
      </c>
      <c r="C17" s="29" vm="893">
        <v>675.22884400000009</v>
      </c>
      <c r="D17" s="29" vm="2874">
        <v>601.76584400000002</v>
      </c>
      <c r="E17" s="30"/>
      <c r="F17" s="29">
        <v>124.11714700000005</v>
      </c>
      <c r="G17" s="29">
        <v>-73.463000000000079</v>
      </c>
      <c r="H17" s="30"/>
      <c r="I17" s="29">
        <v>-540.48660560000008</v>
      </c>
      <c r="J17" s="29">
        <v>-328.69557340000006</v>
      </c>
    </row>
    <row r="18" spans="1:10" x14ac:dyDescent="0.35">
      <c r="A18" s="14" t="s">
        <v>16</v>
      </c>
      <c r="B18" s="15" vm="894">
        <v>675.22884400000009</v>
      </c>
      <c r="C18" s="15" vm="894">
        <v>675.22884400000009</v>
      </c>
      <c r="D18" s="15" vm="2875">
        <v>601.76584400000002</v>
      </c>
      <c r="E18" s="16"/>
      <c r="F18" s="15">
        <v>124.11714700000005</v>
      </c>
      <c r="G18" s="15">
        <v>-73.463000000000079</v>
      </c>
      <c r="H18" s="16"/>
      <c r="I18" s="15">
        <v>-540.48660560000008</v>
      </c>
      <c r="J18" s="15">
        <v>-328.69557340000006</v>
      </c>
    </row>
    <row r="19" spans="1:10" x14ac:dyDescent="0.35">
      <c r="A19" s="14" t="s">
        <v>17</v>
      </c>
      <c r="B19" s="15">
        <v>0</v>
      </c>
      <c r="C19" s="15">
        <v>0</v>
      </c>
      <c r="D19" s="15">
        <v>0</v>
      </c>
      <c r="E19" s="16"/>
      <c r="F19" s="15">
        <v>0</v>
      </c>
      <c r="G19" s="15">
        <v>0</v>
      </c>
      <c r="H19" s="16"/>
      <c r="I19" s="15">
        <v>0</v>
      </c>
      <c r="J19" s="15">
        <v>0</v>
      </c>
    </row>
    <row r="20" spans="1:10" x14ac:dyDescent="0.35">
      <c r="A20" s="12" t="s">
        <v>11</v>
      </c>
      <c r="B20" s="29" vm="895">
        <v>2586.5329139999999</v>
      </c>
      <c r="C20" s="29" vm="895">
        <v>2586.5329139999999</v>
      </c>
      <c r="D20" s="29" vm="2876">
        <v>2601.4729139999999</v>
      </c>
      <c r="E20" s="30"/>
      <c r="F20" s="29">
        <v>15.571999999999662</v>
      </c>
      <c r="G20" s="29">
        <v>14.940000000000055</v>
      </c>
      <c r="H20" s="30"/>
      <c r="I20" s="29">
        <v>2455.9609999999998</v>
      </c>
      <c r="J20" s="29">
        <v>145.51191400000016</v>
      </c>
    </row>
    <row r="21" spans="1:10" s="31" customFormat="1" x14ac:dyDescent="0.35">
      <c r="A21" s="13" t="s">
        <v>19</v>
      </c>
      <c r="B21" s="29">
        <v>0</v>
      </c>
      <c r="C21" s="29">
        <v>0</v>
      </c>
      <c r="D21" s="29">
        <v>0</v>
      </c>
      <c r="E21" s="30"/>
      <c r="F21" s="29">
        <v>0</v>
      </c>
      <c r="G21" s="29">
        <v>0</v>
      </c>
      <c r="H21" s="30"/>
      <c r="I21" s="29">
        <v>0</v>
      </c>
      <c r="J21" s="29">
        <v>0</v>
      </c>
    </row>
    <row r="22" spans="1:10" x14ac:dyDescent="0.35">
      <c r="A22" s="14" t="s">
        <v>16</v>
      </c>
      <c r="B22" s="15">
        <v>0</v>
      </c>
      <c r="C22" s="15">
        <v>0</v>
      </c>
      <c r="D22" s="15">
        <v>0</v>
      </c>
      <c r="E22" s="16"/>
      <c r="F22" s="15">
        <v>0</v>
      </c>
      <c r="G22" s="15">
        <v>0</v>
      </c>
      <c r="H22" s="16"/>
      <c r="I22" s="15">
        <v>0</v>
      </c>
      <c r="J22" s="15">
        <v>0</v>
      </c>
    </row>
    <row r="23" spans="1:10" x14ac:dyDescent="0.35">
      <c r="A23" s="14" t="s">
        <v>17</v>
      </c>
      <c r="B23" s="15">
        <v>0</v>
      </c>
      <c r="C23" s="15">
        <v>0</v>
      </c>
      <c r="D23" s="15">
        <v>0</v>
      </c>
      <c r="E23" s="16"/>
      <c r="F23" s="15">
        <v>0</v>
      </c>
      <c r="G23" s="15">
        <v>0</v>
      </c>
      <c r="H23" s="16"/>
      <c r="I23" s="15">
        <v>0</v>
      </c>
      <c r="J23" s="15">
        <v>0</v>
      </c>
    </row>
    <row r="24" spans="1:10" x14ac:dyDescent="0.35">
      <c r="A24" s="13" t="s">
        <v>20</v>
      </c>
      <c r="B24" s="29" vm="896">
        <v>2586.5329139999999</v>
      </c>
      <c r="C24" s="29" vm="896">
        <v>2586.5329139999999</v>
      </c>
      <c r="D24" s="29" vm="2877">
        <v>2601.4729139999999</v>
      </c>
      <c r="E24" s="30"/>
      <c r="F24" s="29">
        <v>15.571999999999662</v>
      </c>
      <c r="G24" s="29">
        <v>14.940000000000055</v>
      </c>
      <c r="H24" s="30"/>
      <c r="I24" s="29">
        <v>2455.9609999999998</v>
      </c>
      <c r="J24" s="29">
        <v>145.51191400000016</v>
      </c>
    </row>
    <row r="25" spans="1:10" x14ac:dyDescent="0.35">
      <c r="A25" s="14" t="s">
        <v>16</v>
      </c>
      <c r="B25" s="15" vm="897">
        <v>2586.5329139999999</v>
      </c>
      <c r="C25" s="15" vm="897">
        <v>2586.5329139999999</v>
      </c>
      <c r="D25" s="15" vm="2878">
        <v>2601.4729139999999</v>
      </c>
      <c r="E25" s="16"/>
      <c r="F25" s="15">
        <v>15.571999999999662</v>
      </c>
      <c r="G25" s="15">
        <v>14.940000000000055</v>
      </c>
      <c r="H25" s="16"/>
      <c r="I25" s="15">
        <v>2455.9609999999998</v>
      </c>
      <c r="J25" s="15">
        <v>145.51191400000016</v>
      </c>
    </row>
    <row r="26" spans="1:10" x14ac:dyDescent="0.35">
      <c r="A26" s="14" t="s">
        <v>17</v>
      </c>
      <c r="B26" s="15">
        <v>0</v>
      </c>
      <c r="C26" s="15">
        <v>0</v>
      </c>
      <c r="D26" s="15">
        <v>0</v>
      </c>
      <c r="E26" s="16"/>
      <c r="F26" s="15">
        <v>0</v>
      </c>
      <c r="G26" s="15">
        <v>0</v>
      </c>
      <c r="H26" s="16"/>
      <c r="I26" s="15">
        <v>0</v>
      </c>
      <c r="J26" s="15">
        <v>0</v>
      </c>
    </row>
    <row r="27" spans="1:10" x14ac:dyDescent="0.35">
      <c r="A27" s="11" t="s">
        <v>21</v>
      </c>
      <c r="B27" s="29" vm="898">
        <v>8720.4358232899976</v>
      </c>
      <c r="C27" s="29" vm="898">
        <v>8720.4358232899976</v>
      </c>
      <c r="D27" s="29" vm="2879">
        <v>9095.767520899999</v>
      </c>
      <c r="E27" s="30"/>
      <c r="F27" s="29">
        <v>187.23052641999857</v>
      </c>
      <c r="G27" s="29">
        <v>375.33169761000136</v>
      </c>
      <c r="H27" s="30"/>
      <c r="I27" s="29">
        <v>-2116.5523884499999</v>
      </c>
      <c r="J27" s="29">
        <v>194.08731445999911</v>
      </c>
    </row>
    <row r="28" spans="1:10" s="31" customFormat="1" x14ac:dyDescent="0.35">
      <c r="A28" s="12" t="s">
        <v>22</v>
      </c>
      <c r="B28" s="29" vm="899">
        <v>7138.5509018000002</v>
      </c>
      <c r="C28" s="29" vm="899">
        <v>7138.5509018000002</v>
      </c>
      <c r="D28" s="29" vm="2880">
        <v>7057.0588194100001</v>
      </c>
      <c r="E28" s="30"/>
      <c r="F28" s="29">
        <v>83.959822420000819</v>
      </c>
      <c r="G28" s="29">
        <v>-81.492082390000178</v>
      </c>
      <c r="H28" s="30"/>
      <c r="I28" s="29">
        <v>-1380.5068954500002</v>
      </c>
      <c r="J28" s="29">
        <v>-729.99391703000038</v>
      </c>
    </row>
    <row r="29" spans="1:10" x14ac:dyDescent="0.35">
      <c r="A29" s="14" t="s">
        <v>23</v>
      </c>
      <c r="B29" s="15">
        <v>0</v>
      </c>
      <c r="C29" s="15">
        <v>0</v>
      </c>
      <c r="D29" s="15" vm="2881">
        <v>4.9293370100000002</v>
      </c>
      <c r="E29" s="16"/>
      <c r="F29" s="15">
        <v>0</v>
      </c>
      <c r="G29" s="15">
        <v>4.9293370100000002</v>
      </c>
      <c r="H29" s="16"/>
      <c r="I29" s="15">
        <v>0</v>
      </c>
      <c r="J29" s="15">
        <v>4.9293370100000002</v>
      </c>
    </row>
    <row r="30" spans="1:10" x14ac:dyDescent="0.35">
      <c r="A30" s="14" t="s">
        <v>24</v>
      </c>
      <c r="B30" s="15" vm="900">
        <v>7138.5509018000002</v>
      </c>
      <c r="C30" s="15" vm="900">
        <v>7138.5509018000002</v>
      </c>
      <c r="D30" s="15" vm="2882">
        <v>7052.1294823999997</v>
      </c>
      <c r="E30" s="16"/>
      <c r="F30" s="15">
        <v>83.959822420000819</v>
      </c>
      <c r="G30" s="15">
        <v>-86.421419400000559</v>
      </c>
      <c r="H30" s="16"/>
      <c r="I30" s="15">
        <v>-1380.5068954500002</v>
      </c>
      <c r="J30" s="15">
        <v>-734.92325404000076</v>
      </c>
    </row>
    <row r="31" spans="1:10" x14ac:dyDescent="0.35">
      <c r="A31" s="17" t="s">
        <v>25</v>
      </c>
      <c r="B31" s="15" vm="901">
        <v>7138.5509018000002</v>
      </c>
      <c r="C31" s="15" vm="901">
        <v>7138.5509018000002</v>
      </c>
      <c r="D31" s="15" vm="2883">
        <v>7052.1294823999997</v>
      </c>
      <c r="E31" s="16"/>
      <c r="F31" s="15">
        <v>83.959822420000819</v>
      </c>
      <c r="G31" s="15">
        <v>-86.421419400000559</v>
      </c>
      <c r="H31" s="16"/>
      <c r="I31" s="15">
        <v>-1380.5068954500002</v>
      </c>
      <c r="J31" s="15">
        <v>-734.92325404000076</v>
      </c>
    </row>
    <row r="32" spans="1:10" x14ac:dyDescent="0.35">
      <c r="A32" s="18" t="s">
        <v>26</v>
      </c>
      <c r="B32" s="15" vm="902">
        <v>6891.6936289999994</v>
      </c>
      <c r="C32" s="15" vm="902">
        <v>6891.6936289999994</v>
      </c>
      <c r="D32" s="15" vm="2884">
        <v>6899.5961739999993</v>
      </c>
      <c r="E32" s="16"/>
      <c r="F32" s="15">
        <v>14.004139999999097</v>
      </c>
      <c r="G32" s="15">
        <v>7.9025449999999182</v>
      </c>
      <c r="H32" s="16"/>
      <c r="I32" s="15">
        <v>-1458.951055999999</v>
      </c>
      <c r="J32" s="15">
        <v>-607.32287600000018</v>
      </c>
    </row>
    <row r="33" spans="1:10" x14ac:dyDescent="0.35">
      <c r="A33" s="18" t="s">
        <v>27</v>
      </c>
      <c r="B33" s="15" vm="903">
        <v>22.783999999999999</v>
      </c>
      <c r="C33" s="15" vm="903">
        <v>22.783999999999999</v>
      </c>
      <c r="D33" s="15" vm="2885">
        <v>42.113856800000001</v>
      </c>
      <c r="E33" s="16"/>
      <c r="F33" s="15">
        <v>0.25994999999998925</v>
      </c>
      <c r="G33" s="15">
        <v>19.329856800000002</v>
      </c>
      <c r="H33" s="16"/>
      <c r="I33" s="15">
        <v>4.8590599999999853</v>
      </c>
      <c r="J33" s="15">
        <v>-67.777729199999982</v>
      </c>
    </row>
    <row r="34" spans="1:10" x14ac:dyDescent="0.35">
      <c r="A34" s="19" t="s">
        <v>16</v>
      </c>
      <c r="B34" s="15" vm="904">
        <v>22.783999999999999</v>
      </c>
      <c r="C34" s="15" vm="904">
        <v>22.783999999999999</v>
      </c>
      <c r="D34" s="15" vm="2886">
        <v>42.113856800000001</v>
      </c>
      <c r="E34" s="16"/>
      <c r="F34" s="15">
        <v>0.25994999999998925</v>
      </c>
      <c r="G34" s="15">
        <v>19.329856800000002</v>
      </c>
      <c r="H34" s="16"/>
      <c r="I34" s="15">
        <v>4.8590599999999853</v>
      </c>
      <c r="J34" s="15">
        <v>-67.777729199999982</v>
      </c>
    </row>
    <row r="35" spans="1:10" x14ac:dyDescent="0.35">
      <c r="A35" s="19" t="s">
        <v>28</v>
      </c>
      <c r="B35" s="15">
        <v>0</v>
      </c>
      <c r="C35" s="15">
        <v>0</v>
      </c>
      <c r="D35" s="15">
        <v>0</v>
      </c>
      <c r="E35" s="16"/>
      <c r="F35" s="15">
        <v>0</v>
      </c>
      <c r="G35" s="15">
        <v>0</v>
      </c>
      <c r="H35" s="16"/>
      <c r="I35" s="15">
        <v>0</v>
      </c>
      <c r="J35" s="15">
        <v>0</v>
      </c>
    </row>
    <row r="36" spans="1:10" x14ac:dyDescent="0.35">
      <c r="A36" s="19" t="s">
        <v>29</v>
      </c>
      <c r="B36" s="15">
        <v>0</v>
      </c>
      <c r="C36" s="15">
        <v>0</v>
      </c>
      <c r="D36" s="15">
        <v>0</v>
      </c>
      <c r="E36" s="16"/>
      <c r="F36" s="15">
        <v>0</v>
      </c>
      <c r="G36" s="15">
        <v>0</v>
      </c>
      <c r="H36" s="16"/>
      <c r="I36" s="15">
        <v>0</v>
      </c>
      <c r="J36" s="15">
        <v>0</v>
      </c>
    </row>
    <row r="37" spans="1:10" x14ac:dyDescent="0.35">
      <c r="A37" s="19" t="s">
        <v>30</v>
      </c>
      <c r="B37" s="15">
        <v>0</v>
      </c>
      <c r="C37" s="15">
        <v>0</v>
      </c>
      <c r="D37" s="15">
        <v>0</v>
      </c>
      <c r="E37" s="16"/>
      <c r="F37" s="15">
        <v>0</v>
      </c>
      <c r="G37" s="15">
        <v>0</v>
      </c>
      <c r="H37" s="16"/>
      <c r="I37" s="15">
        <v>0</v>
      </c>
      <c r="J37" s="15">
        <v>0</v>
      </c>
    </row>
    <row r="38" spans="1:10" x14ac:dyDescent="0.35">
      <c r="A38" s="19" t="s">
        <v>31</v>
      </c>
      <c r="B38" s="15">
        <v>0</v>
      </c>
      <c r="C38" s="15">
        <v>0</v>
      </c>
      <c r="D38" s="15">
        <v>0</v>
      </c>
      <c r="E38" s="16"/>
      <c r="F38" s="15">
        <v>0</v>
      </c>
      <c r="G38" s="15">
        <v>0</v>
      </c>
      <c r="H38" s="16"/>
      <c r="I38" s="15">
        <v>0</v>
      </c>
      <c r="J38" s="15">
        <v>0</v>
      </c>
    </row>
    <row r="39" spans="1:10" x14ac:dyDescent="0.35">
      <c r="A39" s="19" t="s">
        <v>32</v>
      </c>
      <c r="B39" s="15">
        <v>0</v>
      </c>
      <c r="C39" s="15">
        <v>0</v>
      </c>
      <c r="D39" s="15">
        <v>0</v>
      </c>
      <c r="E39" s="16"/>
      <c r="F39" s="15">
        <v>0</v>
      </c>
      <c r="G39" s="15">
        <v>0</v>
      </c>
      <c r="H39" s="16"/>
      <c r="I39" s="15">
        <v>0</v>
      </c>
      <c r="J39" s="15">
        <v>0</v>
      </c>
    </row>
    <row r="40" spans="1:10" x14ac:dyDescent="0.35">
      <c r="A40" s="19" t="s">
        <v>33</v>
      </c>
      <c r="B40" s="15">
        <v>0</v>
      </c>
      <c r="C40" s="15">
        <v>0</v>
      </c>
      <c r="D40" s="15">
        <v>0</v>
      </c>
      <c r="E40" s="16"/>
      <c r="F40" s="15">
        <v>0</v>
      </c>
      <c r="G40" s="15">
        <v>0</v>
      </c>
      <c r="H40" s="16"/>
      <c r="I40" s="15">
        <v>0</v>
      </c>
      <c r="J40" s="15">
        <v>0</v>
      </c>
    </row>
    <row r="41" spans="1:10" x14ac:dyDescent="0.35">
      <c r="A41" s="19" t="s">
        <v>34</v>
      </c>
      <c r="B41" s="15">
        <v>0</v>
      </c>
      <c r="C41" s="15">
        <v>0</v>
      </c>
      <c r="D41" s="15">
        <v>0</v>
      </c>
      <c r="E41" s="16"/>
      <c r="F41" s="15">
        <v>0</v>
      </c>
      <c r="G41" s="15">
        <v>0</v>
      </c>
      <c r="H41" s="16"/>
      <c r="I41" s="15">
        <v>0</v>
      </c>
      <c r="J41" s="15">
        <v>0</v>
      </c>
    </row>
    <row r="42" spans="1:10" x14ac:dyDescent="0.35">
      <c r="A42" s="19" t="s">
        <v>35</v>
      </c>
      <c r="B42" s="15">
        <v>0</v>
      </c>
      <c r="C42" s="15">
        <v>0</v>
      </c>
      <c r="D42" s="15">
        <v>0</v>
      </c>
      <c r="E42" s="16"/>
      <c r="F42" s="15">
        <v>0</v>
      </c>
      <c r="G42" s="15">
        <v>0</v>
      </c>
      <c r="H42" s="16"/>
      <c r="I42" s="15">
        <v>0</v>
      </c>
      <c r="J42" s="15">
        <v>0</v>
      </c>
    </row>
    <row r="43" spans="1:10" x14ac:dyDescent="0.35">
      <c r="A43" s="18" t="s">
        <v>36</v>
      </c>
      <c r="B43" s="15" vm="905">
        <v>224.07327280000001</v>
      </c>
      <c r="C43" s="15" vm="905">
        <v>224.07327280000001</v>
      </c>
      <c r="D43" s="15" vm="2887">
        <v>110.4194516</v>
      </c>
      <c r="E43" s="16"/>
      <c r="F43" s="15">
        <v>69.695732419999999</v>
      </c>
      <c r="G43" s="15">
        <v>-113.65382120000001</v>
      </c>
      <c r="H43" s="16"/>
      <c r="I43" s="15">
        <v>73.585100549999993</v>
      </c>
      <c r="J43" s="15">
        <v>-59.822648839999999</v>
      </c>
    </row>
    <row r="44" spans="1:10" x14ac:dyDescent="0.35">
      <c r="A44" s="19" t="s">
        <v>37</v>
      </c>
      <c r="B44" s="15" vm="906">
        <v>224.07327280000001</v>
      </c>
      <c r="C44" s="15" vm="906">
        <v>224.07327280000001</v>
      </c>
      <c r="D44" s="15" vm="2888">
        <v>110.4194516</v>
      </c>
      <c r="E44" s="16"/>
      <c r="F44" s="15">
        <v>69.695732419999999</v>
      </c>
      <c r="G44" s="15">
        <v>-113.65382120000001</v>
      </c>
      <c r="H44" s="16"/>
      <c r="I44" s="15">
        <v>73.585100549999993</v>
      </c>
      <c r="J44" s="15">
        <v>-59.822648839999999</v>
      </c>
    </row>
    <row r="45" spans="1:10" x14ac:dyDescent="0.35">
      <c r="A45" s="19" t="s">
        <v>38</v>
      </c>
      <c r="B45" s="15">
        <v>0</v>
      </c>
      <c r="C45" s="15">
        <v>0</v>
      </c>
      <c r="D45" s="15">
        <v>0</v>
      </c>
      <c r="E45" s="16"/>
      <c r="F45" s="15">
        <v>0</v>
      </c>
      <c r="G45" s="15">
        <v>0</v>
      </c>
      <c r="H45" s="16"/>
      <c r="I45" s="15">
        <v>0</v>
      </c>
      <c r="J45" s="15">
        <v>0</v>
      </c>
    </row>
    <row r="46" spans="1:10" x14ac:dyDescent="0.35">
      <c r="A46" s="18" t="s">
        <v>39</v>
      </c>
      <c r="B46" s="15">
        <v>0</v>
      </c>
      <c r="C46" s="15">
        <v>0</v>
      </c>
      <c r="D46" s="15">
        <v>0</v>
      </c>
      <c r="E46" s="16"/>
      <c r="F46" s="15">
        <v>0</v>
      </c>
      <c r="G46" s="15">
        <v>0</v>
      </c>
      <c r="H46" s="16"/>
      <c r="I46" s="15">
        <v>0</v>
      </c>
      <c r="J46" s="15">
        <v>0</v>
      </c>
    </row>
    <row r="47" spans="1:10" x14ac:dyDescent="0.35">
      <c r="A47" s="17" t="s">
        <v>40</v>
      </c>
      <c r="B47" s="15">
        <v>0</v>
      </c>
      <c r="C47" s="15">
        <v>0</v>
      </c>
      <c r="D47" s="15">
        <v>0</v>
      </c>
      <c r="E47" s="16"/>
      <c r="F47" s="15">
        <v>0</v>
      </c>
      <c r="G47" s="15">
        <v>0</v>
      </c>
      <c r="H47" s="16"/>
      <c r="I47" s="15">
        <v>0</v>
      </c>
      <c r="J47" s="15">
        <v>0</v>
      </c>
    </row>
    <row r="48" spans="1:10" x14ac:dyDescent="0.35">
      <c r="A48" s="12" t="s">
        <v>41</v>
      </c>
      <c r="B48" s="29" vm="907">
        <v>1581.8849214900001</v>
      </c>
      <c r="C48" s="29" vm="907">
        <v>1581.8849214900001</v>
      </c>
      <c r="D48" s="29" vm="2889">
        <v>2038.7087014899998</v>
      </c>
      <c r="E48" s="30"/>
      <c r="F48" s="29">
        <v>103.27070400000002</v>
      </c>
      <c r="G48" s="29">
        <v>456.82377999999972</v>
      </c>
      <c r="H48" s="30"/>
      <c r="I48" s="29">
        <v>-736.04549299999985</v>
      </c>
      <c r="J48" s="29">
        <v>924.08123148999971</v>
      </c>
    </row>
    <row r="49" spans="1:10" x14ac:dyDescent="0.35">
      <c r="A49" s="17" t="s">
        <v>25</v>
      </c>
      <c r="B49" s="15" vm="908">
        <v>700.32614899999999</v>
      </c>
      <c r="C49" s="15" vm="908">
        <v>700.32614899999999</v>
      </c>
      <c r="D49" s="15" vm="2890">
        <v>1157.1499289999999</v>
      </c>
      <c r="E49" s="16"/>
      <c r="F49" s="15">
        <v>102.43</v>
      </c>
      <c r="G49" s="15">
        <v>456.82377999999994</v>
      </c>
      <c r="H49" s="16"/>
      <c r="I49" s="15">
        <v>-1421.8479629999999</v>
      </c>
      <c r="J49" s="15">
        <v>728.32492899999988</v>
      </c>
    </row>
    <row r="50" spans="1:10" x14ac:dyDescent="0.35">
      <c r="A50" s="18" t="s">
        <v>26</v>
      </c>
      <c r="B50" s="15" vm="909">
        <v>699.72914900000001</v>
      </c>
      <c r="C50" s="15" vm="909">
        <v>699.72914900000001</v>
      </c>
      <c r="D50" s="15" vm="2891">
        <v>958.88114900000005</v>
      </c>
      <c r="E50" s="16"/>
      <c r="F50" s="15">
        <v>103.91299999999998</v>
      </c>
      <c r="G50" s="15">
        <v>259.15200000000004</v>
      </c>
      <c r="H50" s="16"/>
      <c r="I50" s="15">
        <v>-1118.740233</v>
      </c>
      <c r="J50" s="15">
        <v>658.90414900000007</v>
      </c>
    </row>
    <row r="51" spans="1:10" x14ac:dyDescent="0.35">
      <c r="A51" s="18" t="s">
        <v>27</v>
      </c>
      <c r="B51" s="15">
        <v>0</v>
      </c>
      <c r="C51" s="15">
        <v>0</v>
      </c>
      <c r="D51" s="15">
        <v>0</v>
      </c>
      <c r="E51" s="16"/>
      <c r="F51" s="15">
        <v>-1.9749999999999943</v>
      </c>
      <c r="G51" s="15">
        <v>0</v>
      </c>
      <c r="H51" s="16"/>
      <c r="I51" s="15">
        <v>-303.59972999999997</v>
      </c>
      <c r="J51" s="15">
        <v>-128.35599999999999</v>
      </c>
    </row>
    <row r="52" spans="1:10" x14ac:dyDescent="0.35">
      <c r="A52" s="19" t="s">
        <v>16</v>
      </c>
      <c r="B52" s="15">
        <v>0</v>
      </c>
      <c r="C52" s="15">
        <v>0</v>
      </c>
      <c r="D52" s="15">
        <v>0</v>
      </c>
      <c r="E52" s="16"/>
      <c r="F52" s="15">
        <v>-1.9749999999999943</v>
      </c>
      <c r="G52" s="15">
        <v>0</v>
      </c>
      <c r="H52" s="16"/>
      <c r="I52" s="15">
        <v>-21.438000000000017</v>
      </c>
      <c r="J52" s="15">
        <v>-128.35599999999999</v>
      </c>
    </row>
    <row r="53" spans="1:10" x14ac:dyDescent="0.35">
      <c r="A53" s="19" t="s">
        <v>42</v>
      </c>
      <c r="B53" s="15">
        <v>0</v>
      </c>
      <c r="C53" s="15">
        <v>0</v>
      </c>
      <c r="D53" s="15">
        <v>0</v>
      </c>
      <c r="E53" s="16"/>
      <c r="F53" s="15">
        <v>0</v>
      </c>
      <c r="G53" s="15">
        <v>0</v>
      </c>
      <c r="H53" s="16"/>
      <c r="I53" s="15">
        <v>0</v>
      </c>
      <c r="J53" s="15">
        <v>0</v>
      </c>
    </row>
    <row r="54" spans="1:10" x14ac:dyDescent="0.35">
      <c r="A54" s="19" t="s">
        <v>29</v>
      </c>
      <c r="B54" s="15">
        <v>0</v>
      </c>
      <c r="C54" s="15">
        <v>0</v>
      </c>
      <c r="D54" s="15">
        <v>0</v>
      </c>
      <c r="E54" s="16"/>
      <c r="F54" s="15">
        <v>0</v>
      </c>
      <c r="G54" s="15">
        <v>0</v>
      </c>
      <c r="H54" s="16"/>
      <c r="I54" s="15">
        <v>-84.823999999999998</v>
      </c>
      <c r="J54" s="15">
        <v>0</v>
      </c>
    </row>
    <row r="55" spans="1:10" x14ac:dyDescent="0.35">
      <c r="A55" s="19" t="s">
        <v>30</v>
      </c>
      <c r="B55" s="15">
        <v>0</v>
      </c>
      <c r="C55" s="15">
        <v>0</v>
      </c>
      <c r="D55" s="15">
        <v>0</v>
      </c>
      <c r="E55" s="16"/>
      <c r="F55" s="15">
        <v>0</v>
      </c>
      <c r="G55" s="15">
        <v>0</v>
      </c>
      <c r="H55" s="16"/>
      <c r="I55" s="15">
        <v>0</v>
      </c>
      <c r="J55" s="15">
        <v>0</v>
      </c>
    </row>
    <row r="56" spans="1:10" x14ac:dyDescent="0.35">
      <c r="A56" s="19" t="s">
        <v>31</v>
      </c>
      <c r="B56" s="15">
        <v>0</v>
      </c>
      <c r="C56" s="15">
        <v>0</v>
      </c>
      <c r="D56" s="15">
        <v>0</v>
      </c>
      <c r="E56" s="16"/>
      <c r="F56" s="15">
        <v>0</v>
      </c>
      <c r="G56" s="15">
        <v>0</v>
      </c>
      <c r="H56" s="16"/>
      <c r="I56" s="15">
        <v>-197.33773000000002</v>
      </c>
      <c r="J56" s="15">
        <v>0</v>
      </c>
    </row>
    <row r="57" spans="1:10" x14ac:dyDescent="0.35">
      <c r="A57" s="19" t="s">
        <v>32</v>
      </c>
      <c r="B57" s="15">
        <v>0</v>
      </c>
      <c r="C57" s="15">
        <v>0</v>
      </c>
      <c r="D57" s="15">
        <v>0</v>
      </c>
      <c r="E57" s="16"/>
      <c r="F57" s="15">
        <v>0</v>
      </c>
      <c r="G57" s="15">
        <v>0</v>
      </c>
      <c r="H57" s="16"/>
      <c r="I57" s="15">
        <v>0</v>
      </c>
      <c r="J57" s="15">
        <v>0</v>
      </c>
    </row>
    <row r="58" spans="1:10" x14ac:dyDescent="0.35">
      <c r="A58" s="19" t="s">
        <v>33</v>
      </c>
      <c r="B58" s="15">
        <v>0</v>
      </c>
      <c r="C58" s="15">
        <v>0</v>
      </c>
      <c r="D58" s="15">
        <v>0</v>
      </c>
      <c r="E58" s="16"/>
      <c r="F58" s="15">
        <v>0</v>
      </c>
      <c r="G58" s="15">
        <v>0</v>
      </c>
      <c r="H58" s="16"/>
      <c r="I58" s="15">
        <v>0</v>
      </c>
      <c r="J58" s="15">
        <v>0</v>
      </c>
    </row>
    <row r="59" spans="1:10" x14ac:dyDescent="0.35">
      <c r="A59" s="19" t="s">
        <v>34</v>
      </c>
      <c r="B59" s="15">
        <v>0</v>
      </c>
      <c r="C59" s="15">
        <v>0</v>
      </c>
      <c r="D59" s="15">
        <v>0</v>
      </c>
      <c r="E59" s="16"/>
      <c r="F59" s="15">
        <v>0</v>
      </c>
      <c r="G59" s="15">
        <v>0</v>
      </c>
      <c r="H59" s="16"/>
      <c r="I59" s="15">
        <v>0</v>
      </c>
      <c r="J59" s="15">
        <v>0</v>
      </c>
    </row>
    <row r="60" spans="1:10" x14ac:dyDescent="0.35">
      <c r="A60" s="19" t="s">
        <v>35</v>
      </c>
      <c r="B60" s="15">
        <v>0</v>
      </c>
      <c r="C60" s="15">
        <v>0</v>
      </c>
      <c r="D60" s="15">
        <v>0</v>
      </c>
      <c r="E60" s="16"/>
      <c r="F60" s="15">
        <v>0</v>
      </c>
      <c r="G60" s="15">
        <v>0</v>
      </c>
      <c r="H60" s="16"/>
      <c r="I60" s="15">
        <v>0</v>
      </c>
      <c r="J60" s="15">
        <v>0</v>
      </c>
    </row>
    <row r="61" spans="1:10" x14ac:dyDescent="0.35">
      <c r="A61" s="18" t="s">
        <v>36</v>
      </c>
      <c r="B61" s="15" vm="910">
        <v>0.59699999999999998</v>
      </c>
      <c r="C61" s="15" vm="910">
        <v>0.59699999999999998</v>
      </c>
      <c r="D61" s="15" vm="2892">
        <v>198.26877999999999</v>
      </c>
      <c r="E61" s="16"/>
      <c r="F61" s="15">
        <v>0.49199999999999999</v>
      </c>
      <c r="G61" s="15">
        <v>197.67177999999998</v>
      </c>
      <c r="H61" s="16"/>
      <c r="I61" s="15">
        <v>0.49199999999999999</v>
      </c>
      <c r="J61" s="15">
        <v>197.77678</v>
      </c>
    </row>
    <row r="62" spans="1:10" x14ac:dyDescent="0.35">
      <c r="A62" s="19" t="s">
        <v>37</v>
      </c>
      <c r="B62" s="15" vm="911">
        <v>0.59699999999999998</v>
      </c>
      <c r="C62" s="15" vm="911">
        <v>0.59699999999999998</v>
      </c>
      <c r="D62" s="15" vm="2893">
        <v>198.26877999999999</v>
      </c>
      <c r="E62" s="16"/>
      <c r="F62" s="15">
        <v>0.49199999999999999</v>
      </c>
      <c r="G62" s="15">
        <v>197.67177999999998</v>
      </c>
      <c r="H62" s="16"/>
      <c r="I62" s="15">
        <v>0.49199999999999999</v>
      </c>
      <c r="J62" s="15">
        <v>197.77678</v>
      </c>
    </row>
    <row r="63" spans="1:10" x14ac:dyDescent="0.35">
      <c r="A63" s="19" t="s">
        <v>38</v>
      </c>
      <c r="B63" s="15">
        <v>0</v>
      </c>
      <c r="C63" s="15">
        <v>0</v>
      </c>
      <c r="D63" s="15">
        <v>0</v>
      </c>
      <c r="E63" s="16"/>
      <c r="F63" s="15">
        <v>0</v>
      </c>
      <c r="G63" s="15">
        <v>0</v>
      </c>
      <c r="H63" s="16"/>
      <c r="I63" s="15">
        <v>0</v>
      </c>
      <c r="J63" s="15">
        <v>0</v>
      </c>
    </row>
    <row r="64" spans="1:10" x14ac:dyDescent="0.35">
      <c r="A64" s="18" t="s">
        <v>39</v>
      </c>
      <c r="B64" s="15">
        <v>0</v>
      </c>
      <c r="C64" s="15">
        <v>0</v>
      </c>
      <c r="D64" s="15">
        <v>0</v>
      </c>
      <c r="E64" s="16"/>
      <c r="F64" s="15">
        <v>0</v>
      </c>
      <c r="G64" s="15">
        <v>0</v>
      </c>
      <c r="H64" s="16"/>
      <c r="I64" s="15">
        <v>0</v>
      </c>
      <c r="J64" s="15">
        <v>0</v>
      </c>
    </row>
    <row r="65" spans="1:10" x14ac:dyDescent="0.35">
      <c r="A65" s="20" t="s">
        <v>40</v>
      </c>
      <c r="B65" s="15" vm="912">
        <v>881.55877249000002</v>
      </c>
      <c r="C65" s="15" vm="912">
        <v>881.55877249000002</v>
      </c>
      <c r="D65" s="15" vm="2894">
        <v>881.55877249000002</v>
      </c>
      <c r="E65" s="16"/>
      <c r="F65" s="15">
        <v>0.84070400000007339</v>
      </c>
      <c r="G65" s="15">
        <v>0</v>
      </c>
      <c r="H65" s="16"/>
      <c r="I65" s="15">
        <v>685.80247000000008</v>
      </c>
      <c r="J65" s="15">
        <v>195.75630248999994</v>
      </c>
    </row>
    <row r="66" spans="1:10" x14ac:dyDescent="0.35">
      <c r="A66" s="11" t="s">
        <v>43</v>
      </c>
      <c r="B66" s="15" vm="913">
        <v>84189.351400692016</v>
      </c>
      <c r="C66" s="15" vm="913">
        <v>84189.351400692016</v>
      </c>
      <c r="D66" s="15" vm="2895">
        <v>93398.518575220005</v>
      </c>
      <c r="E66" s="16"/>
      <c r="F66" s="15">
        <v>3639.6663129999797</v>
      </c>
      <c r="G66" s="15">
        <v>9209.1671745279891</v>
      </c>
      <c r="H66" s="16"/>
      <c r="I66" s="15">
        <v>8475.149202999979</v>
      </c>
      <c r="J66" s="15">
        <v>18970.514440220009</v>
      </c>
    </row>
    <row r="67" spans="1:10" x14ac:dyDescent="0.35">
      <c r="A67" s="17" t="s">
        <v>25</v>
      </c>
      <c r="B67" s="15" vm="914">
        <v>83851.948101642018</v>
      </c>
      <c r="C67" s="15" vm="914">
        <v>83851.948101642018</v>
      </c>
      <c r="D67" s="15" vm="2896">
        <v>93127.324402480022</v>
      </c>
      <c r="E67" s="16"/>
      <c r="F67" s="15">
        <v>3639.6663129999797</v>
      </c>
      <c r="G67" s="15">
        <v>9275.3763008380047</v>
      </c>
      <c r="H67" s="16"/>
      <c r="I67" s="15">
        <v>8475.149202999979</v>
      </c>
      <c r="J67" s="15">
        <v>18699.320267480027</v>
      </c>
    </row>
    <row r="68" spans="1:10" x14ac:dyDescent="0.35">
      <c r="A68" s="18" t="s">
        <v>26</v>
      </c>
      <c r="B68" s="15" vm="915">
        <v>74968.559289642013</v>
      </c>
      <c r="C68" s="15" vm="915">
        <v>74968.559289642013</v>
      </c>
      <c r="D68" s="15" vm="2897">
        <v>83621.691365480016</v>
      </c>
      <c r="E68" s="16"/>
      <c r="F68" s="15">
        <v>3487.743799999982</v>
      </c>
      <c r="G68" s="15">
        <v>8653.1320758380025</v>
      </c>
      <c r="H68" s="16"/>
      <c r="I68" s="15">
        <v>8937.4056679999849</v>
      </c>
      <c r="J68" s="15">
        <v>10272.363165480027</v>
      </c>
    </row>
    <row r="69" spans="1:10" x14ac:dyDescent="0.35">
      <c r="A69" s="19" t="s">
        <v>44</v>
      </c>
      <c r="B69" s="15" vm="916">
        <v>57.672159000000001</v>
      </c>
      <c r="C69" s="15" vm="916">
        <v>57.672159000000001</v>
      </c>
      <c r="D69" s="15" vm="2898">
        <v>57.479330000000004</v>
      </c>
      <c r="E69" s="16"/>
      <c r="F69" s="15">
        <v>0</v>
      </c>
      <c r="G69" s="15">
        <v>-0.19282899999999614</v>
      </c>
      <c r="H69" s="16"/>
      <c r="I69" s="15">
        <v>0</v>
      </c>
      <c r="J69" s="15">
        <v>57.479330000000004</v>
      </c>
    </row>
    <row r="70" spans="1:10" x14ac:dyDescent="0.35">
      <c r="A70" s="19" t="s">
        <v>45</v>
      </c>
      <c r="B70" s="15" vm="917">
        <v>582.16945200000009</v>
      </c>
      <c r="C70" s="15" vm="917">
        <v>582.16945200000009</v>
      </c>
      <c r="D70" s="15" vm="2899">
        <v>585.60467599999993</v>
      </c>
      <c r="E70" s="16"/>
      <c r="F70" s="15">
        <v>0</v>
      </c>
      <c r="G70" s="15">
        <v>3.4352239999998346</v>
      </c>
      <c r="H70" s="16"/>
      <c r="I70" s="15">
        <v>0</v>
      </c>
      <c r="J70" s="15">
        <v>585.60467599999993</v>
      </c>
    </row>
    <row r="71" spans="1:10" x14ac:dyDescent="0.35">
      <c r="A71" s="19" t="s">
        <v>46</v>
      </c>
      <c r="B71" s="15" vm="918">
        <v>970.15226399999995</v>
      </c>
      <c r="C71" s="15" vm="918">
        <v>970.15226399999995</v>
      </c>
      <c r="D71" s="15" vm="2900">
        <v>1346.9489810000002</v>
      </c>
      <c r="E71" s="16"/>
      <c r="F71" s="15">
        <v>0</v>
      </c>
      <c r="G71" s="15">
        <v>376.79671700000029</v>
      </c>
      <c r="H71" s="16"/>
      <c r="I71" s="15">
        <v>0</v>
      </c>
      <c r="J71" s="15">
        <v>1346.9489810000002</v>
      </c>
    </row>
    <row r="72" spans="1:10" x14ac:dyDescent="0.35">
      <c r="A72" s="19" t="s">
        <v>47</v>
      </c>
      <c r="B72" s="15" vm="919">
        <v>2903.7579999999998</v>
      </c>
      <c r="C72" s="15" vm="919">
        <v>2903.7579999999998</v>
      </c>
      <c r="D72" s="15" vm="2901">
        <v>2903.7579999999998</v>
      </c>
      <c r="E72" s="16"/>
      <c r="F72" s="15">
        <v>0</v>
      </c>
      <c r="G72" s="15">
        <v>0</v>
      </c>
      <c r="H72" s="16"/>
      <c r="I72" s="15">
        <v>0</v>
      </c>
      <c r="J72" s="15">
        <v>2903.7579999999998</v>
      </c>
    </row>
    <row r="73" spans="1:10" x14ac:dyDescent="0.35">
      <c r="A73" s="19" t="s">
        <v>48</v>
      </c>
      <c r="B73" s="15" vm="920">
        <v>14569.221970000001</v>
      </c>
      <c r="C73" s="15" vm="920">
        <v>14569.221970000001</v>
      </c>
      <c r="D73" s="15" vm="2902">
        <v>18671.350194999995</v>
      </c>
      <c r="E73" s="16"/>
      <c r="F73" s="15">
        <v>0</v>
      </c>
      <c r="G73" s="15">
        <v>4102.1282249999949</v>
      </c>
      <c r="H73" s="16"/>
      <c r="I73" s="15">
        <v>0</v>
      </c>
      <c r="J73" s="15">
        <v>18671.350194999995</v>
      </c>
    </row>
    <row r="74" spans="1:10" x14ac:dyDescent="0.35">
      <c r="A74" s="19" t="s">
        <v>49</v>
      </c>
      <c r="B74" s="15" vm="921">
        <v>594.56802000000005</v>
      </c>
      <c r="C74" s="15" vm="921">
        <v>594.56802000000005</v>
      </c>
      <c r="D74" s="15" vm="2903">
        <v>614.80672500000014</v>
      </c>
      <c r="E74" s="16"/>
      <c r="F74" s="15">
        <v>0</v>
      </c>
      <c r="G74" s="15">
        <v>20.238705000000095</v>
      </c>
      <c r="H74" s="16"/>
      <c r="I74" s="15">
        <v>0</v>
      </c>
      <c r="J74" s="15">
        <v>614.80672500000014</v>
      </c>
    </row>
    <row r="75" spans="1:10" x14ac:dyDescent="0.35">
      <c r="A75" s="19" t="s">
        <v>50</v>
      </c>
      <c r="B75" s="15" vm="922">
        <v>642.45453899999995</v>
      </c>
      <c r="C75" s="15" vm="922">
        <v>642.45453899999995</v>
      </c>
      <c r="D75" s="15" vm="2904">
        <v>645.382882</v>
      </c>
      <c r="E75" s="16"/>
      <c r="F75" s="15">
        <v>0</v>
      </c>
      <c r="G75" s="15">
        <v>2.9283430000000408</v>
      </c>
      <c r="H75" s="16"/>
      <c r="I75" s="15">
        <v>0</v>
      </c>
      <c r="J75" s="15">
        <v>645.382882</v>
      </c>
    </row>
    <row r="76" spans="1:10" x14ac:dyDescent="0.35">
      <c r="A76" s="19" t="s">
        <v>51</v>
      </c>
      <c r="B76" s="15" vm="923">
        <v>54648.562885641993</v>
      </c>
      <c r="C76" s="15" vm="923">
        <v>54648.562885641993</v>
      </c>
      <c r="D76" s="15" vm="2905">
        <v>58796.360576480001</v>
      </c>
      <c r="E76" s="16"/>
      <c r="F76" s="15">
        <v>0</v>
      </c>
      <c r="G76" s="15">
        <v>4147.7976908380078</v>
      </c>
      <c r="H76" s="16"/>
      <c r="I76" s="15">
        <v>0</v>
      </c>
      <c r="J76" s="15">
        <v>58796.360576480001</v>
      </c>
    </row>
    <row r="77" spans="1:10" x14ac:dyDescent="0.35">
      <c r="A77" s="21" t="s">
        <v>52</v>
      </c>
      <c r="B77" s="15" vm="924">
        <v>44539.244656871997</v>
      </c>
      <c r="C77" s="15" vm="924">
        <v>44539.244656871997</v>
      </c>
      <c r="D77" s="15" vm="2906">
        <v>46639.445349230002</v>
      </c>
      <c r="E77" s="16"/>
      <c r="F77" s="15">
        <v>0</v>
      </c>
      <c r="G77" s="15">
        <v>2100.2006923580047</v>
      </c>
      <c r="H77" s="16"/>
      <c r="I77" s="15">
        <v>0</v>
      </c>
      <c r="J77" s="15">
        <v>46639.445349230002</v>
      </c>
    </row>
    <row r="78" spans="1:10" x14ac:dyDescent="0.35">
      <c r="A78" s="21" t="s">
        <v>53</v>
      </c>
      <c r="B78" s="15">
        <v>0</v>
      </c>
      <c r="C78" s="15">
        <v>0</v>
      </c>
      <c r="D78" s="15">
        <v>0</v>
      </c>
      <c r="E78" s="16"/>
      <c r="F78" s="15">
        <v>0</v>
      </c>
      <c r="G78" s="15">
        <v>0</v>
      </c>
      <c r="H78" s="16"/>
      <c r="I78" s="15">
        <v>0</v>
      </c>
      <c r="J78" s="15">
        <v>0</v>
      </c>
    </row>
    <row r="79" spans="1:10" x14ac:dyDescent="0.35">
      <c r="A79" s="21" t="s">
        <v>54</v>
      </c>
      <c r="B79" s="15" vm="925">
        <v>10109.31822877</v>
      </c>
      <c r="C79" s="15" vm="925">
        <v>10109.31822877</v>
      </c>
      <c r="D79" s="15" vm="2907">
        <v>12156.915227250003</v>
      </c>
      <c r="E79" s="16"/>
      <c r="F79" s="15">
        <v>0</v>
      </c>
      <c r="G79" s="15">
        <v>2047.5969984800031</v>
      </c>
      <c r="H79" s="16"/>
      <c r="I79" s="15">
        <v>0</v>
      </c>
      <c r="J79" s="15">
        <v>12156.915227250003</v>
      </c>
    </row>
    <row r="80" spans="1:10" x14ac:dyDescent="0.35">
      <c r="A80" s="18" t="s">
        <v>27</v>
      </c>
      <c r="B80" s="15" vm="926">
        <v>8883.3888119999992</v>
      </c>
      <c r="C80" s="15" vm="926">
        <v>8883.3888119999992</v>
      </c>
      <c r="D80" s="15" vm="2908">
        <v>9505.6330369999978</v>
      </c>
      <c r="E80" s="16"/>
      <c r="F80" s="15">
        <v>151.92251300000009</v>
      </c>
      <c r="G80" s="15">
        <v>622.24422499999855</v>
      </c>
      <c r="H80" s="16"/>
      <c r="I80" s="15">
        <v>-462.25646499999993</v>
      </c>
      <c r="J80" s="15">
        <v>8426.9571019999985</v>
      </c>
    </row>
    <row r="81" spans="1:10" x14ac:dyDescent="0.35">
      <c r="A81" s="19" t="s">
        <v>16</v>
      </c>
      <c r="B81" s="15" vm="927">
        <v>59.819000000000003</v>
      </c>
      <c r="C81" s="15" vm="927">
        <v>59.819000000000003</v>
      </c>
      <c r="D81" s="15" vm="2909">
        <v>31.709</v>
      </c>
      <c r="E81" s="16"/>
      <c r="F81" s="15">
        <v>107.535</v>
      </c>
      <c r="G81" s="15">
        <v>-28.110000000000003</v>
      </c>
      <c r="H81" s="16"/>
      <c r="I81" s="15">
        <v>107.535</v>
      </c>
      <c r="J81" s="15">
        <v>-75.825999999999993</v>
      </c>
    </row>
    <row r="82" spans="1:10" x14ac:dyDescent="0.35">
      <c r="A82" s="19" t="s">
        <v>42</v>
      </c>
      <c r="B82" s="15">
        <v>0</v>
      </c>
      <c r="C82" s="15">
        <v>0</v>
      </c>
      <c r="D82" s="15">
        <v>0</v>
      </c>
      <c r="E82" s="16"/>
      <c r="F82" s="15">
        <v>0</v>
      </c>
      <c r="G82" s="15">
        <v>0</v>
      </c>
      <c r="H82" s="16"/>
      <c r="I82" s="15">
        <v>0</v>
      </c>
      <c r="J82" s="15">
        <v>0</v>
      </c>
    </row>
    <row r="83" spans="1:10" x14ac:dyDescent="0.35">
      <c r="A83" s="19" t="s">
        <v>29</v>
      </c>
      <c r="B83" s="15">
        <v>0</v>
      </c>
      <c r="C83" s="15">
        <v>0</v>
      </c>
      <c r="D83" s="15">
        <v>0</v>
      </c>
      <c r="E83" s="16"/>
      <c r="F83" s="15">
        <v>0</v>
      </c>
      <c r="G83" s="15">
        <v>0</v>
      </c>
      <c r="H83" s="16"/>
      <c r="I83" s="15">
        <v>0</v>
      </c>
      <c r="J83" s="15">
        <v>0</v>
      </c>
    </row>
    <row r="84" spans="1:10" x14ac:dyDescent="0.35">
      <c r="A84" s="19" t="s">
        <v>30</v>
      </c>
      <c r="B84" s="15" vm="928">
        <v>0</v>
      </c>
      <c r="C84" s="15" vm="928">
        <v>0</v>
      </c>
      <c r="D84" s="15" vm="2910">
        <v>0</v>
      </c>
      <c r="E84" s="16"/>
      <c r="F84" s="15">
        <v>0</v>
      </c>
      <c r="G84" s="15">
        <v>0</v>
      </c>
      <c r="H84" s="16"/>
      <c r="I84" s="15">
        <v>0</v>
      </c>
      <c r="J84" s="15">
        <v>0</v>
      </c>
    </row>
    <row r="85" spans="1:10" x14ac:dyDescent="0.35">
      <c r="A85" s="19" t="s">
        <v>31</v>
      </c>
      <c r="B85" s="15" vm="929">
        <v>2411.4822760000002</v>
      </c>
      <c r="C85" s="15" vm="929">
        <v>2411.4822760000002</v>
      </c>
      <c r="D85" s="15" vm="2911">
        <v>2715.386086</v>
      </c>
      <c r="E85" s="16"/>
      <c r="F85" s="15">
        <v>0</v>
      </c>
      <c r="G85" s="15">
        <v>303.90380999999979</v>
      </c>
      <c r="H85" s="16"/>
      <c r="I85" s="15">
        <v>0</v>
      </c>
      <c r="J85" s="15">
        <v>2715.386086</v>
      </c>
    </row>
    <row r="86" spans="1:10" x14ac:dyDescent="0.35">
      <c r="A86" s="19" t="s">
        <v>32</v>
      </c>
      <c r="B86" s="15">
        <v>0</v>
      </c>
      <c r="C86" s="15">
        <v>0</v>
      </c>
      <c r="D86" s="15">
        <v>0</v>
      </c>
      <c r="E86" s="16"/>
      <c r="F86" s="15">
        <v>0</v>
      </c>
      <c r="G86" s="15">
        <v>0</v>
      </c>
      <c r="H86" s="16"/>
      <c r="I86" s="15">
        <v>0</v>
      </c>
      <c r="J86" s="15">
        <v>0</v>
      </c>
    </row>
    <row r="87" spans="1:10" x14ac:dyDescent="0.35">
      <c r="A87" s="19" t="s">
        <v>33</v>
      </c>
      <c r="B87" s="15">
        <v>0</v>
      </c>
      <c r="C87" s="15">
        <v>0</v>
      </c>
      <c r="D87" s="15">
        <v>0</v>
      </c>
      <c r="E87" s="16"/>
      <c r="F87" s="15">
        <v>0</v>
      </c>
      <c r="G87" s="15">
        <v>0</v>
      </c>
      <c r="H87" s="16"/>
      <c r="I87" s="15">
        <v>0</v>
      </c>
      <c r="J87" s="15">
        <v>0</v>
      </c>
    </row>
    <row r="88" spans="1:10" x14ac:dyDescent="0.35">
      <c r="A88" s="19" t="s">
        <v>34</v>
      </c>
      <c r="B88" s="15" vm="930">
        <v>6412.0875359999991</v>
      </c>
      <c r="C88" s="15" vm="930">
        <v>6412.0875359999991</v>
      </c>
      <c r="D88" s="15" vm="2912">
        <v>6758.5379510000002</v>
      </c>
      <c r="E88" s="16"/>
      <c r="F88" s="15">
        <v>44.387513000000126</v>
      </c>
      <c r="G88" s="15">
        <v>346.45041500000116</v>
      </c>
      <c r="H88" s="16"/>
      <c r="I88" s="15">
        <v>-569.7914649999999</v>
      </c>
      <c r="J88" s="15">
        <v>5787.3970159999999</v>
      </c>
    </row>
    <row r="89" spans="1:10" x14ac:dyDescent="0.35">
      <c r="A89" s="19" t="s">
        <v>35</v>
      </c>
      <c r="B89" s="15">
        <v>0</v>
      </c>
      <c r="C89" s="15">
        <v>0</v>
      </c>
      <c r="D89" s="15">
        <v>0</v>
      </c>
      <c r="E89" s="16"/>
      <c r="F89" s="15">
        <v>0</v>
      </c>
      <c r="G89" s="15">
        <v>0</v>
      </c>
      <c r="H89" s="16"/>
      <c r="I89" s="15">
        <v>0</v>
      </c>
      <c r="J89" s="15">
        <v>0</v>
      </c>
    </row>
    <row r="90" spans="1:10" x14ac:dyDescent="0.35">
      <c r="A90" s="19" t="s">
        <v>55</v>
      </c>
      <c r="B90" s="15">
        <v>0</v>
      </c>
      <c r="C90" s="15">
        <v>0</v>
      </c>
      <c r="D90" s="15">
        <v>0</v>
      </c>
      <c r="E90" s="16"/>
      <c r="F90" s="15">
        <v>0</v>
      </c>
      <c r="G90" s="15">
        <v>0</v>
      </c>
      <c r="H90" s="16"/>
      <c r="I90" s="15">
        <v>0</v>
      </c>
      <c r="J90" s="15">
        <v>0</v>
      </c>
    </row>
    <row r="91" spans="1:10" x14ac:dyDescent="0.35">
      <c r="A91" s="18" t="s">
        <v>36</v>
      </c>
      <c r="B91" s="15">
        <v>0</v>
      </c>
      <c r="C91" s="15">
        <v>0</v>
      </c>
      <c r="D91" s="15">
        <v>0</v>
      </c>
      <c r="E91" s="16"/>
      <c r="F91" s="15">
        <v>0</v>
      </c>
      <c r="G91" s="15">
        <v>0</v>
      </c>
      <c r="H91" s="16"/>
      <c r="I91" s="15">
        <v>0</v>
      </c>
      <c r="J91" s="15">
        <v>0</v>
      </c>
    </row>
    <row r="92" spans="1:10" x14ac:dyDescent="0.35">
      <c r="A92" s="19" t="s">
        <v>37</v>
      </c>
      <c r="B92" s="15">
        <v>0</v>
      </c>
      <c r="C92" s="15">
        <v>0</v>
      </c>
      <c r="D92" s="15">
        <v>0</v>
      </c>
      <c r="E92" s="16"/>
      <c r="F92" s="15">
        <v>0</v>
      </c>
      <c r="G92" s="15">
        <v>0</v>
      </c>
      <c r="H92" s="16"/>
      <c r="I92" s="15">
        <v>0</v>
      </c>
      <c r="J92" s="15">
        <v>0</v>
      </c>
    </row>
    <row r="93" spans="1:10" x14ac:dyDescent="0.35">
      <c r="A93" s="19" t="s">
        <v>38</v>
      </c>
      <c r="B93" s="15">
        <v>0</v>
      </c>
      <c r="C93" s="15">
        <v>0</v>
      </c>
      <c r="D93" s="15">
        <v>0</v>
      </c>
      <c r="E93" s="16"/>
      <c r="F93" s="15">
        <v>0</v>
      </c>
      <c r="G93" s="15">
        <v>0</v>
      </c>
      <c r="H93" s="16"/>
      <c r="I93" s="15">
        <v>0</v>
      </c>
      <c r="J93" s="15">
        <v>0</v>
      </c>
    </row>
    <row r="94" spans="1:10" x14ac:dyDescent="0.35">
      <c r="A94" s="18" t="s">
        <v>56</v>
      </c>
      <c r="B94" s="15" vm="931">
        <v>0</v>
      </c>
      <c r="C94" s="15" vm="931">
        <v>0</v>
      </c>
      <c r="D94" s="15" vm="2913">
        <v>0</v>
      </c>
      <c r="E94" s="16"/>
      <c r="F94" s="15">
        <v>0</v>
      </c>
      <c r="G94" s="15">
        <v>0</v>
      </c>
      <c r="H94" s="16"/>
      <c r="I94" s="15">
        <v>0</v>
      </c>
      <c r="J94" s="15">
        <v>0</v>
      </c>
    </row>
    <row r="95" spans="1:10" x14ac:dyDescent="0.35">
      <c r="A95" s="18" t="s">
        <v>39</v>
      </c>
      <c r="B95" s="15">
        <v>0</v>
      </c>
      <c r="C95" s="15">
        <v>0</v>
      </c>
      <c r="D95" s="15">
        <v>0</v>
      </c>
      <c r="E95" s="16"/>
      <c r="F95" s="15">
        <v>0</v>
      </c>
      <c r="G95" s="15">
        <v>0</v>
      </c>
      <c r="H95" s="16"/>
      <c r="I95" s="15">
        <v>0</v>
      </c>
      <c r="J95" s="15">
        <v>0</v>
      </c>
    </row>
    <row r="96" spans="1:10" x14ac:dyDescent="0.35">
      <c r="A96" s="20" t="s">
        <v>40</v>
      </c>
      <c r="B96" s="15" vm="932">
        <v>337.40329904999999</v>
      </c>
      <c r="C96" s="15" vm="932">
        <v>337.40329904999999</v>
      </c>
      <c r="D96" s="15" vm="2914">
        <v>271.19417274</v>
      </c>
      <c r="E96" s="16"/>
      <c r="F96" s="15">
        <v>0</v>
      </c>
      <c r="G96" s="15">
        <v>-66.209126309999988</v>
      </c>
      <c r="H96" s="16"/>
      <c r="I96" s="15">
        <v>0</v>
      </c>
      <c r="J96" s="15">
        <v>271.19417274</v>
      </c>
    </row>
    <row r="97" spans="1:10" x14ac:dyDescent="0.35">
      <c r="A97" s="11" t="s">
        <v>57</v>
      </c>
      <c r="B97" s="29" vm="933">
        <v>271301.01272528403</v>
      </c>
      <c r="C97" s="29" vm="933">
        <v>271301.01272528403</v>
      </c>
      <c r="D97" s="29" vm="2915">
        <v>240662.38464342931</v>
      </c>
      <c r="E97" s="30"/>
      <c r="F97" s="29">
        <v>1193.3717495999008</v>
      </c>
      <c r="G97" s="29">
        <v>-30638.628081854724</v>
      </c>
      <c r="H97" s="30"/>
      <c r="I97" s="29">
        <v>24794.552575600042</v>
      </c>
      <c r="J97" s="29">
        <v>1223.0529847792932</v>
      </c>
    </row>
    <row r="98" spans="1:10" x14ac:dyDescent="0.35">
      <c r="A98" s="12" t="s">
        <v>58</v>
      </c>
      <c r="B98" s="29" vm="934">
        <v>263475.10446289898</v>
      </c>
      <c r="C98" s="29" vm="934">
        <v>263475.10446289898</v>
      </c>
      <c r="D98" s="29" vm="2916">
        <v>233977.12825507429</v>
      </c>
      <c r="E98" s="30"/>
      <c r="F98" s="29">
        <v>2168.1744089999411</v>
      </c>
      <c r="G98" s="29">
        <v>-29497.976207824686</v>
      </c>
      <c r="H98" s="30"/>
      <c r="I98" s="29">
        <v>24277.675132700038</v>
      </c>
      <c r="J98" s="29">
        <v>1839.8721203242603</v>
      </c>
    </row>
    <row r="99" spans="1:10" x14ac:dyDescent="0.35">
      <c r="A99" s="17" t="s">
        <v>25</v>
      </c>
      <c r="B99" s="15" vm="935">
        <v>245210.68003755753</v>
      </c>
      <c r="C99" s="15" vm="935">
        <v>245210.68003755753</v>
      </c>
      <c r="D99" s="15" vm="2917">
        <v>215347.39472989002</v>
      </c>
      <c r="E99" s="16"/>
      <c r="F99" s="15">
        <v>2267.2087562999513</v>
      </c>
      <c r="G99" s="15">
        <v>-29863.285307667509</v>
      </c>
      <c r="H99" s="16"/>
      <c r="I99" s="15">
        <v>15097.031843150005</v>
      </c>
      <c r="J99" s="15">
        <v>-5651.263220659981</v>
      </c>
    </row>
    <row r="100" spans="1:10" x14ac:dyDescent="0.35">
      <c r="A100" s="18" t="s">
        <v>26</v>
      </c>
      <c r="B100" s="15" vm="936">
        <v>199692.42302707999</v>
      </c>
      <c r="C100" s="15" vm="936">
        <v>199692.42302707999</v>
      </c>
      <c r="D100" s="15" vm="2918">
        <v>169874.29119437005</v>
      </c>
      <c r="E100" s="16"/>
      <c r="F100" s="15">
        <v>2445.425498000026</v>
      </c>
      <c r="G100" s="15">
        <v>-29818.131832709943</v>
      </c>
      <c r="H100" s="16"/>
      <c r="I100" s="15">
        <v>-674.36445754996384</v>
      </c>
      <c r="J100" s="15">
        <v>-5356.671563079959</v>
      </c>
    </row>
    <row r="101" spans="1:10" x14ac:dyDescent="0.35">
      <c r="A101" s="18" t="s">
        <v>27</v>
      </c>
      <c r="B101" s="15" vm="937">
        <v>45518.2570104775</v>
      </c>
      <c r="C101" s="15" vm="937">
        <v>45518.2570104775</v>
      </c>
      <c r="D101" s="15" vm="2919">
        <v>45382.10353552</v>
      </c>
      <c r="E101" s="16"/>
      <c r="F101" s="15">
        <v>-178.2167416999946</v>
      </c>
      <c r="G101" s="15">
        <v>-136.15347495750029</v>
      </c>
      <c r="H101" s="16"/>
      <c r="I101" s="15">
        <v>15771.396300700006</v>
      </c>
      <c r="J101" s="15">
        <v>-385.59165758000745</v>
      </c>
    </row>
    <row r="102" spans="1:10" x14ac:dyDescent="0.35">
      <c r="A102" s="19" t="s">
        <v>16</v>
      </c>
      <c r="B102" s="15" vm="938">
        <v>266.32400749999999</v>
      </c>
      <c r="C102" s="15" vm="938">
        <v>266.32400749999999</v>
      </c>
      <c r="D102" s="15" vm="2920">
        <v>243.30204509999999</v>
      </c>
      <c r="E102" s="16"/>
      <c r="F102" s="15">
        <v>-82.40269889999999</v>
      </c>
      <c r="G102" s="15">
        <v>-23.021962400000007</v>
      </c>
      <c r="H102" s="16"/>
      <c r="I102" s="15">
        <v>-112.07925790000002</v>
      </c>
      <c r="J102" s="15">
        <v>105.78123299999999</v>
      </c>
    </row>
    <row r="103" spans="1:10" x14ac:dyDescent="0.35">
      <c r="A103" s="19" t="s">
        <v>31</v>
      </c>
      <c r="B103" s="15" vm="939">
        <v>8205.27001466</v>
      </c>
      <c r="C103" s="15" vm="939">
        <v>8205.27001466</v>
      </c>
      <c r="D103" s="15" vm="2921">
        <v>8119.8572894400004</v>
      </c>
      <c r="E103" s="16"/>
      <c r="F103" s="15">
        <v>15.178149999999732</v>
      </c>
      <c r="G103" s="15">
        <v>-85.412725219999629</v>
      </c>
      <c r="H103" s="16"/>
      <c r="I103" s="15">
        <v>2872.0540519999995</v>
      </c>
      <c r="J103" s="15">
        <v>-10588.67425056</v>
      </c>
    </row>
    <row r="104" spans="1:10" x14ac:dyDescent="0.35">
      <c r="A104" s="19" t="s">
        <v>33</v>
      </c>
      <c r="B104" s="15" vm="940">
        <v>9437.2301553175002</v>
      </c>
      <c r="C104" s="15" vm="940">
        <v>9437.2301553175002</v>
      </c>
      <c r="D104" s="15" vm="2922">
        <v>9448.24865598</v>
      </c>
      <c r="E104" s="16"/>
      <c r="F104" s="15">
        <v>-185.79112999999961</v>
      </c>
      <c r="G104" s="15">
        <v>11.018500662499719</v>
      </c>
      <c r="H104" s="16"/>
      <c r="I104" s="15">
        <v>3616.0368230000008</v>
      </c>
      <c r="J104" s="15">
        <v>2975.0918859799995</v>
      </c>
    </row>
    <row r="105" spans="1:10" x14ac:dyDescent="0.35">
      <c r="A105" s="19" t="s">
        <v>34</v>
      </c>
      <c r="B105" s="15" vm="941">
        <v>27224.984033000001</v>
      </c>
      <c r="C105" s="15" vm="941">
        <v>27224.984033000001</v>
      </c>
      <c r="D105" s="15" vm="2923">
        <v>27534.400597</v>
      </c>
      <c r="E105" s="16"/>
      <c r="F105" s="15">
        <v>-32.69999999999709</v>
      </c>
      <c r="G105" s="15">
        <v>309.4165639999992</v>
      </c>
      <c r="H105" s="16"/>
      <c r="I105" s="15">
        <v>9158.4796530000058</v>
      </c>
      <c r="J105" s="15">
        <v>7350.9394669999965</v>
      </c>
    </row>
    <row r="106" spans="1:10" x14ac:dyDescent="0.35">
      <c r="A106" s="19" t="s">
        <v>35</v>
      </c>
      <c r="B106" s="15" vm="942">
        <v>384.44880000000001</v>
      </c>
      <c r="C106" s="15" vm="942">
        <v>384.44880000000001</v>
      </c>
      <c r="D106" s="15" vm="2924">
        <v>36.294948000000005</v>
      </c>
      <c r="E106" s="16"/>
      <c r="F106" s="15">
        <v>107.4989372</v>
      </c>
      <c r="G106" s="15">
        <v>-348.15385200000003</v>
      </c>
      <c r="H106" s="16"/>
      <c r="I106" s="15">
        <v>236.9050306</v>
      </c>
      <c r="J106" s="15">
        <v>-228.72999300000001</v>
      </c>
    </row>
    <row r="107" spans="1:10" x14ac:dyDescent="0.35">
      <c r="A107" s="18" t="s">
        <v>39</v>
      </c>
      <c r="B107" s="15">
        <v>0</v>
      </c>
      <c r="C107" s="15">
        <v>0</v>
      </c>
      <c r="D107" s="15" vm="2925">
        <v>91</v>
      </c>
      <c r="E107" s="16"/>
      <c r="F107" s="15">
        <v>0</v>
      </c>
      <c r="G107" s="15">
        <v>91</v>
      </c>
      <c r="H107" s="16"/>
      <c r="I107" s="15">
        <v>0</v>
      </c>
      <c r="J107" s="15">
        <v>91</v>
      </c>
    </row>
    <row r="108" spans="1:10" x14ac:dyDescent="0.35">
      <c r="A108" s="20" t="s">
        <v>40</v>
      </c>
      <c r="B108" s="15" vm="943">
        <v>18264.424425341476</v>
      </c>
      <c r="C108" s="15" vm="943">
        <v>18264.424425341476</v>
      </c>
      <c r="D108" s="15" vm="2926">
        <v>18629.733525184281</v>
      </c>
      <c r="E108" s="16"/>
      <c r="F108" s="15">
        <v>-99.034347300001173</v>
      </c>
      <c r="G108" s="15">
        <v>365.30909984280515</v>
      </c>
      <c r="H108" s="16"/>
      <c r="I108" s="15">
        <v>9180.6432895500002</v>
      </c>
      <c r="J108" s="15">
        <v>7491.1353409842814</v>
      </c>
    </row>
    <row r="109" spans="1:10" x14ac:dyDescent="0.35">
      <c r="A109" s="12" t="s">
        <v>59</v>
      </c>
      <c r="B109" s="29" vm="944">
        <v>7825.9082623849999</v>
      </c>
      <c r="C109" s="29" vm="944">
        <v>7825.9082623849999</v>
      </c>
      <c r="D109" s="29" vm="2927">
        <v>6685.2563883549983</v>
      </c>
      <c r="E109" s="30"/>
      <c r="F109" s="29">
        <v>-974.80265940000027</v>
      </c>
      <c r="G109" s="29">
        <v>-1140.6518740300016</v>
      </c>
      <c r="H109" s="30"/>
      <c r="I109" s="29">
        <v>516.87744289999955</v>
      </c>
      <c r="J109" s="29">
        <v>-616.81913554500079</v>
      </c>
    </row>
    <row r="110" spans="1:10" x14ac:dyDescent="0.35">
      <c r="A110" s="20" t="s">
        <v>25</v>
      </c>
      <c r="B110" s="15" vm="945">
        <v>7781.9601634400005</v>
      </c>
      <c r="C110" s="15" vm="945">
        <v>7781.9601634400005</v>
      </c>
      <c r="D110" s="15" vm="2928">
        <v>6641.3082894099989</v>
      </c>
      <c r="E110" s="16"/>
      <c r="F110" s="15">
        <v>-906.72364110000035</v>
      </c>
      <c r="G110" s="15">
        <v>-1140.6518740300016</v>
      </c>
      <c r="H110" s="16"/>
      <c r="I110" s="15">
        <v>516.87744290000046</v>
      </c>
      <c r="J110" s="15">
        <v>227.63830550999955</v>
      </c>
    </row>
    <row r="111" spans="1:10" x14ac:dyDescent="0.35">
      <c r="A111" s="19" t="s">
        <v>29</v>
      </c>
      <c r="B111" s="15" vm="946">
        <v>3615.40346344</v>
      </c>
      <c r="C111" s="15" vm="946">
        <v>3615.40346344</v>
      </c>
      <c r="D111" s="15" vm="2929">
        <v>2493.3593544099999</v>
      </c>
      <c r="E111" s="16"/>
      <c r="F111" s="15">
        <v>-868.53453409999975</v>
      </c>
      <c r="G111" s="15">
        <v>-1122.0441090300001</v>
      </c>
      <c r="H111" s="16"/>
      <c r="I111" s="15">
        <v>-774.40411709999989</v>
      </c>
      <c r="J111" s="15">
        <v>-66.14369749000025</v>
      </c>
    </row>
    <row r="112" spans="1:10" x14ac:dyDescent="0.35">
      <c r="A112" s="19" t="s">
        <v>30</v>
      </c>
      <c r="B112" s="15" vm="947">
        <v>4166.5567000000001</v>
      </c>
      <c r="C112" s="15" vm="947">
        <v>4166.5567000000001</v>
      </c>
      <c r="D112" s="15" vm="2930">
        <v>4147.9489349999994</v>
      </c>
      <c r="E112" s="16"/>
      <c r="F112" s="15">
        <v>-38.189107000000604</v>
      </c>
      <c r="G112" s="15">
        <v>-18.607765000000654</v>
      </c>
      <c r="H112" s="16"/>
      <c r="I112" s="15">
        <v>1291.2815599999999</v>
      </c>
      <c r="J112" s="15">
        <v>293.7820029999998</v>
      </c>
    </row>
    <row r="113" spans="1:10" x14ac:dyDescent="0.35">
      <c r="A113" s="20" t="s">
        <v>40</v>
      </c>
      <c r="B113" s="15" vm="948">
        <v>43.948098944999998</v>
      </c>
      <c r="C113" s="15" vm="948">
        <v>43.948098944999998</v>
      </c>
      <c r="D113" s="15" vm="2931">
        <v>43.948098944999998</v>
      </c>
      <c r="E113" s="16"/>
      <c r="F113" s="15">
        <v>-68.079018299999916</v>
      </c>
      <c r="G113" s="15">
        <v>0</v>
      </c>
      <c r="H113" s="16"/>
      <c r="I113" s="15">
        <v>0</v>
      </c>
      <c r="J113" s="15">
        <v>-844.45744105500012</v>
      </c>
    </row>
    <row r="114" spans="1:10" x14ac:dyDescent="0.35">
      <c r="A114" s="19" t="s">
        <v>29</v>
      </c>
      <c r="B114" s="15">
        <v>0</v>
      </c>
      <c r="C114" s="15">
        <v>0</v>
      </c>
      <c r="D114" s="15">
        <v>0</v>
      </c>
      <c r="E114" s="16"/>
      <c r="F114" s="15">
        <v>0</v>
      </c>
      <c r="G114" s="15">
        <v>0</v>
      </c>
      <c r="H114" s="16"/>
      <c r="I114" s="15">
        <v>0</v>
      </c>
      <c r="J114" s="15">
        <v>0</v>
      </c>
    </row>
    <row r="115" spans="1:10" x14ac:dyDescent="0.35">
      <c r="A115" s="19" t="s">
        <v>30</v>
      </c>
      <c r="B115" s="15" vm="949">
        <v>43.948098944999998</v>
      </c>
      <c r="C115" s="15" vm="949">
        <v>43.948098944999998</v>
      </c>
      <c r="D115" s="15" vm="2932">
        <v>43.948098944999998</v>
      </c>
      <c r="E115" s="16"/>
      <c r="F115" s="15">
        <v>-68.079018299999916</v>
      </c>
      <c r="G115" s="15">
        <v>0</v>
      </c>
      <c r="H115" s="16"/>
      <c r="I115" s="15">
        <v>0</v>
      </c>
      <c r="J115" s="15">
        <v>-844.45744105500012</v>
      </c>
    </row>
    <row r="116" spans="1:10" x14ac:dyDescent="0.35">
      <c r="A116" s="11" t="s">
        <v>60</v>
      </c>
      <c r="B116" s="29" vm="950">
        <v>45.960280044275507</v>
      </c>
      <c r="C116" s="29" vm="950">
        <v>45.960280044275507</v>
      </c>
      <c r="D116" s="29" vm="2933">
        <v>33.053769133789707</v>
      </c>
      <c r="E116" s="30"/>
      <c r="F116" s="29">
        <v>63.176217970000039</v>
      </c>
      <c r="G116" s="29">
        <v>-12.9065109104858</v>
      </c>
      <c r="H116" s="30"/>
      <c r="I116" s="29">
        <v>157.332074492</v>
      </c>
      <c r="J116" s="29">
        <v>-189.85851140621031</v>
      </c>
    </row>
    <row r="117" spans="1:10" x14ac:dyDescent="0.35">
      <c r="A117" s="12" t="s">
        <v>61</v>
      </c>
      <c r="B117" s="29" vm="951">
        <v>0</v>
      </c>
      <c r="C117" s="29" vm="951">
        <v>0</v>
      </c>
      <c r="D117" s="29" vm="2934">
        <v>0</v>
      </c>
      <c r="E117" s="30"/>
      <c r="F117" s="29">
        <v>42.833877200000003</v>
      </c>
      <c r="G117" s="29">
        <v>0</v>
      </c>
      <c r="H117" s="30"/>
      <c r="I117" s="29">
        <v>30.217739000000002</v>
      </c>
      <c r="J117" s="29">
        <v>-42.833877200000003</v>
      </c>
    </row>
    <row r="118" spans="1:10" x14ac:dyDescent="0.35">
      <c r="A118" s="20" t="s">
        <v>25</v>
      </c>
      <c r="B118" s="15" vm="952">
        <v>0</v>
      </c>
      <c r="C118" s="15" vm="952">
        <v>0</v>
      </c>
      <c r="D118" s="15" vm="2935">
        <v>0</v>
      </c>
      <c r="E118" s="16"/>
      <c r="F118" s="15">
        <v>42.833877200000003</v>
      </c>
      <c r="G118" s="15">
        <v>0</v>
      </c>
      <c r="H118" s="16"/>
      <c r="I118" s="15">
        <v>42.833877200000003</v>
      </c>
      <c r="J118" s="15">
        <v>-42.833877200000003</v>
      </c>
    </row>
    <row r="119" spans="1:10" x14ac:dyDescent="0.35">
      <c r="A119" s="18" t="s">
        <v>26</v>
      </c>
      <c r="B119" s="15">
        <v>0</v>
      </c>
      <c r="C119" s="15">
        <v>0</v>
      </c>
      <c r="D119" s="15">
        <v>0</v>
      </c>
      <c r="E119" s="16"/>
      <c r="F119" s="15">
        <v>0</v>
      </c>
      <c r="G119" s="15">
        <v>0</v>
      </c>
      <c r="H119" s="16"/>
      <c r="I119" s="15">
        <v>0</v>
      </c>
      <c r="J119" s="15">
        <v>0</v>
      </c>
    </row>
    <row r="120" spans="1:10" x14ac:dyDescent="0.35">
      <c r="A120" s="18" t="s">
        <v>27</v>
      </c>
      <c r="B120" s="15" vm="953">
        <v>0</v>
      </c>
      <c r="C120" s="15" vm="953">
        <v>0</v>
      </c>
      <c r="D120" s="15" vm="2936">
        <v>0</v>
      </c>
      <c r="E120" s="16"/>
      <c r="F120" s="15">
        <v>42.833877200000003</v>
      </c>
      <c r="G120" s="15">
        <v>0</v>
      </c>
      <c r="H120" s="16"/>
      <c r="I120" s="15">
        <v>42.833877200000003</v>
      </c>
      <c r="J120" s="15">
        <v>-42.833877200000003</v>
      </c>
    </row>
    <row r="121" spans="1:10" x14ac:dyDescent="0.35">
      <c r="A121" s="19" t="s">
        <v>16</v>
      </c>
      <c r="B121" s="15" vm="954">
        <v>0</v>
      </c>
      <c r="C121" s="15" vm="954">
        <v>0</v>
      </c>
      <c r="D121" s="15" vm="2937">
        <v>0</v>
      </c>
      <c r="E121" s="16"/>
      <c r="F121" s="15">
        <v>42.833877200000003</v>
      </c>
      <c r="G121" s="15">
        <v>0</v>
      </c>
      <c r="H121" s="16"/>
      <c r="I121" s="15">
        <v>42.833877200000003</v>
      </c>
      <c r="J121" s="15">
        <v>-42.833877200000003</v>
      </c>
    </row>
    <row r="122" spans="1:10" x14ac:dyDescent="0.35">
      <c r="A122" s="19" t="s">
        <v>42</v>
      </c>
      <c r="B122" s="15">
        <v>0</v>
      </c>
      <c r="C122" s="15">
        <v>0</v>
      </c>
      <c r="D122" s="15">
        <v>0</v>
      </c>
      <c r="E122" s="16"/>
      <c r="F122" s="15">
        <v>0</v>
      </c>
      <c r="G122" s="15">
        <v>0</v>
      </c>
      <c r="H122" s="16"/>
      <c r="I122" s="15">
        <v>0</v>
      </c>
      <c r="J122" s="15">
        <v>0</v>
      </c>
    </row>
    <row r="123" spans="1:10" x14ac:dyDescent="0.35">
      <c r="A123" s="19" t="s">
        <v>29</v>
      </c>
      <c r="B123" s="15">
        <v>0</v>
      </c>
      <c r="C123" s="15">
        <v>0</v>
      </c>
      <c r="D123" s="15">
        <v>0</v>
      </c>
      <c r="E123" s="16"/>
      <c r="F123" s="15">
        <v>0</v>
      </c>
      <c r="G123" s="15">
        <v>0</v>
      </c>
      <c r="H123" s="16"/>
      <c r="I123" s="15">
        <v>0</v>
      </c>
      <c r="J123" s="15">
        <v>0</v>
      </c>
    </row>
    <row r="124" spans="1:10" x14ac:dyDescent="0.35">
      <c r="A124" s="19" t="s">
        <v>30</v>
      </c>
      <c r="B124" s="15">
        <v>0</v>
      </c>
      <c r="C124" s="15">
        <v>0</v>
      </c>
      <c r="D124" s="15">
        <v>0</v>
      </c>
      <c r="E124" s="16"/>
      <c r="F124" s="15">
        <v>0</v>
      </c>
      <c r="G124" s="15">
        <v>0</v>
      </c>
      <c r="H124" s="16"/>
      <c r="I124" s="15">
        <v>0</v>
      </c>
      <c r="J124" s="15">
        <v>0</v>
      </c>
    </row>
    <row r="125" spans="1:10" x14ac:dyDescent="0.35">
      <c r="A125" s="19" t="s">
        <v>31</v>
      </c>
      <c r="B125" s="15">
        <v>0</v>
      </c>
      <c r="C125" s="15">
        <v>0</v>
      </c>
      <c r="D125" s="15">
        <v>0</v>
      </c>
      <c r="E125" s="16"/>
      <c r="F125" s="15">
        <v>0</v>
      </c>
      <c r="G125" s="15">
        <v>0</v>
      </c>
      <c r="H125" s="16"/>
      <c r="I125" s="15">
        <v>0</v>
      </c>
      <c r="J125" s="15">
        <v>0</v>
      </c>
    </row>
    <row r="126" spans="1:10" x14ac:dyDescent="0.35">
      <c r="A126" s="19" t="s">
        <v>32</v>
      </c>
      <c r="B126" s="15">
        <v>0</v>
      </c>
      <c r="C126" s="15">
        <v>0</v>
      </c>
      <c r="D126" s="15">
        <v>0</v>
      </c>
      <c r="E126" s="16"/>
      <c r="F126" s="15">
        <v>0</v>
      </c>
      <c r="G126" s="15">
        <v>0</v>
      </c>
      <c r="H126" s="16"/>
      <c r="I126" s="15">
        <v>0</v>
      </c>
      <c r="J126" s="15">
        <v>0</v>
      </c>
    </row>
    <row r="127" spans="1:10" x14ac:dyDescent="0.35">
      <c r="A127" s="19" t="s">
        <v>33</v>
      </c>
      <c r="B127" s="15">
        <v>0</v>
      </c>
      <c r="C127" s="15">
        <v>0</v>
      </c>
      <c r="D127" s="15">
        <v>0</v>
      </c>
      <c r="E127" s="16"/>
      <c r="F127" s="15">
        <v>0</v>
      </c>
      <c r="G127" s="15">
        <v>0</v>
      </c>
      <c r="H127" s="16"/>
      <c r="I127" s="15">
        <v>0</v>
      </c>
      <c r="J127" s="15">
        <v>0</v>
      </c>
    </row>
    <row r="128" spans="1:10" x14ac:dyDescent="0.35">
      <c r="A128" s="19" t="s">
        <v>34</v>
      </c>
      <c r="B128" s="15">
        <v>0</v>
      </c>
      <c r="C128" s="15">
        <v>0</v>
      </c>
      <c r="D128" s="15">
        <v>0</v>
      </c>
      <c r="E128" s="16"/>
      <c r="F128" s="15">
        <v>0</v>
      </c>
      <c r="G128" s="15">
        <v>0</v>
      </c>
      <c r="H128" s="16"/>
      <c r="I128" s="15">
        <v>0</v>
      </c>
      <c r="J128" s="15">
        <v>0</v>
      </c>
    </row>
    <row r="129" spans="1:10" x14ac:dyDescent="0.35">
      <c r="A129" s="19" t="s">
        <v>35</v>
      </c>
      <c r="B129" s="15">
        <v>0</v>
      </c>
      <c r="C129" s="15">
        <v>0</v>
      </c>
      <c r="D129" s="15">
        <v>0</v>
      </c>
      <c r="E129" s="16"/>
      <c r="F129" s="15">
        <v>0</v>
      </c>
      <c r="G129" s="15">
        <v>0</v>
      </c>
      <c r="H129" s="16"/>
      <c r="I129" s="15">
        <v>0</v>
      </c>
      <c r="J129" s="15">
        <v>0</v>
      </c>
    </row>
    <row r="130" spans="1:10" x14ac:dyDescent="0.35">
      <c r="A130" s="19" t="s">
        <v>55</v>
      </c>
      <c r="B130" s="15">
        <v>0</v>
      </c>
      <c r="C130" s="15">
        <v>0</v>
      </c>
      <c r="D130" s="15">
        <v>0</v>
      </c>
      <c r="E130" s="16"/>
      <c r="F130" s="15">
        <v>0</v>
      </c>
      <c r="G130" s="15">
        <v>0</v>
      </c>
      <c r="H130" s="16"/>
      <c r="I130" s="15">
        <v>0</v>
      </c>
      <c r="J130" s="15">
        <v>0</v>
      </c>
    </row>
    <row r="131" spans="1:10" x14ac:dyDescent="0.35">
      <c r="A131" s="18" t="s">
        <v>36</v>
      </c>
      <c r="B131" s="15">
        <v>0</v>
      </c>
      <c r="C131" s="15">
        <v>0</v>
      </c>
      <c r="D131" s="15">
        <v>0</v>
      </c>
      <c r="E131" s="16"/>
      <c r="F131" s="15">
        <v>0</v>
      </c>
      <c r="G131" s="15">
        <v>0</v>
      </c>
      <c r="H131" s="16"/>
      <c r="I131" s="15">
        <v>0</v>
      </c>
      <c r="J131" s="15">
        <v>0</v>
      </c>
    </row>
    <row r="132" spans="1:10" x14ac:dyDescent="0.35">
      <c r="A132" s="19" t="s">
        <v>37</v>
      </c>
      <c r="B132" s="15">
        <v>0</v>
      </c>
      <c r="C132" s="15">
        <v>0</v>
      </c>
      <c r="D132" s="15">
        <v>0</v>
      </c>
      <c r="E132" s="16"/>
      <c r="F132" s="15">
        <v>0</v>
      </c>
      <c r="G132" s="15">
        <v>0</v>
      </c>
      <c r="H132" s="16"/>
      <c r="I132" s="15">
        <v>0</v>
      </c>
      <c r="J132" s="15">
        <v>0</v>
      </c>
    </row>
    <row r="133" spans="1:10" x14ac:dyDescent="0.35">
      <c r="A133" s="19" t="s">
        <v>38</v>
      </c>
      <c r="B133" s="15">
        <v>0</v>
      </c>
      <c r="C133" s="15">
        <v>0</v>
      </c>
      <c r="D133" s="15">
        <v>0</v>
      </c>
      <c r="E133" s="16"/>
      <c r="F133" s="15">
        <v>0</v>
      </c>
      <c r="G133" s="15">
        <v>0</v>
      </c>
      <c r="H133" s="16"/>
      <c r="I133" s="15">
        <v>0</v>
      </c>
      <c r="J133" s="15">
        <v>0</v>
      </c>
    </row>
    <row r="134" spans="1:10" x14ac:dyDescent="0.35">
      <c r="A134" s="18" t="s">
        <v>56</v>
      </c>
      <c r="B134" s="15">
        <v>0</v>
      </c>
      <c r="C134" s="15">
        <v>0</v>
      </c>
      <c r="D134" s="15">
        <v>0</v>
      </c>
      <c r="E134" s="16"/>
      <c r="F134" s="15">
        <v>0</v>
      </c>
      <c r="G134" s="15">
        <v>0</v>
      </c>
      <c r="H134" s="16"/>
      <c r="I134" s="15">
        <v>0</v>
      </c>
      <c r="J134" s="15">
        <v>0</v>
      </c>
    </row>
    <row r="135" spans="1:10" x14ac:dyDescent="0.35">
      <c r="A135" s="18" t="s">
        <v>39</v>
      </c>
      <c r="B135" s="15">
        <v>0</v>
      </c>
      <c r="C135" s="15">
        <v>0</v>
      </c>
      <c r="D135" s="15">
        <v>0</v>
      </c>
      <c r="E135" s="16"/>
      <c r="F135" s="15">
        <v>0</v>
      </c>
      <c r="G135" s="15">
        <v>0</v>
      </c>
      <c r="H135" s="16"/>
      <c r="I135" s="15">
        <v>0</v>
      </c>
      <c r="J135" s="15">
        <v>0</v>
      </c>
    </row>
    <row r="136" spans="1:10" x14ac:dyDescent="0.35">
      <c r="A136" s="20" t="s">
        <v>40</v>
      </c>
      <c r="B136" s="15" vm="955">
        <v>0</v>
      </c>
      <c r="C136" s="15" vm="955">
        <v>0</v>
      </c>
      <c r="D136" s="15" vm="2938">
        <v>0</v>
      </c>
      <c r="E136" s="16"/>
      <c r="F136" s="15">
        <v>0</v>
      </c>
      <c r="G136" s="15">
        <v>0</v>
      </c>
      <c r="H136" s="16"/>
      <c r="I136" s="15">
        <v>-12.6161382</v>
      </c>
      <c r="J136" s="15">
        <v>0</v>
      </c>
    </row>
    <row r="137" spans="1:10" x14ac:dyDescent="0.35">
      <c r="A137" s="12" t="s">
        <v>62</v>
      </c>
      <c r="B137" s="29" vm="956">
        <v>43.840280044275502</v>
      </c>
      <c r="C137" s="29" vm="956">
        <v>43.840280044275502</v>
      </c>
      <c r="D137" s="29" vm="2939">
        <v>32.803568196439699</v>
      </c>
      <c r="E137" s="30"/>
      <c r="F137" s="29">
        <v>-92.564662040000002</v>
      </c>
      <c r="G137" s="29">
        <v>-11.036711847835804</v>
      </c>
      <c r="H137" s="30"/>
      <c r="I137" s="29">
        <v>1.2554592199999917</v>
      </c>
      <c r="J137" s="29">
        <v>-20.828732343560297</v>
      </c>
    </row>
    <row r="138" spans="1:10" x14ac:dyDescent="0.35">
      <c r="A138" s="20" t="s">
        <v>25</v>
      </c>
      <c r="B138" s="15" vm="957">
        <v>43.840280044275502</v>
      </c>
      <c r="C138" s="15" vm="957">
        <v>43.840280044275502</v>
      </c>
      <c r="D138" s="15" vm="2940">
        <v>32.803568196439699</v>
      </c>
      <c r="E138" s="16"/>
      <c r="F138" s="15">
        <v>-92.564662040000002</v>
      </c>
      <c r="G138" s="15">
        <v>-11.036711847835804</v>
      </c>
      <c r="H138" s="16"/>
      <c r="I138" s="15">
        <v>1.2554592199999917</v>
      </c>
      <c r="J138" s="15">
        <v>-20.828732343560297</v>
      </c>
    </row>
    <row r="139" spans="1:10" x14ac:dyDescent="0.35">
      <c r="A139" s="18" t="s">
        <v>26</v>
      </c>
      <c r="B139" s="15">
        <v>0</v>
      </c>
      <c r="C139" s="15">
        <v>0</v>
      </c>
      <c r="D139" s="15">
        <v>0</v>
      </c>
      <c r="E139" s="16"/>
      <c r="F139" s="15">
        <v>0</v>
      </c>
      <c r="G139" s="15">
        <v>0</v>
      </c>
      <c r="H139" s="16"/>
      <c r="I139" s="15">
        <v>0</v>
      </c>
      <c r="J139" s="15">
        <v>0</v>
      </c>
    </row>
    <row r="140" spans="1:10" x14ac:dyDescent="0.35">
      <c r="A140" s="18" t="s">
        <v>27</v>
      </c>
      <c r="B140" s="15" vm="958">
        <v>43.840280044275502</v>
      </c>
      <c r="C140" s="15" vm="958">
        <v>43.840280044275502</v>
      </c>
      <c r="D140" s="15" vm="2941">
        <v>32.803568196439699</v>
      </c>
      <c r="E140" s="16"/>
      <c r="F140" s="15">
        <v>-92.564662040000002</v>
      </c>
      <c r="G140" s="15">
        <v>-11.036711847835804</v>
      </c>
      <c r="H140" s="16"/>
      <c r="I140" s="15">
        <v>1.2554592199999917</v>
      </c>
      <c r="J140" s="15">
        <v>-20.828732343560297</v>
      </c>
    </row>
    <row r="141" spans="1:10" x14ac:dyDescent="0.35">
      <c r="A141" s="19" t="s">
        <v>16</v>
      </c>
      <c r="B141" s="15" vm="959">
        <v>43.840280044275502</v>
      </c>
      <c r="C141" s="15" vm="959">
        <v>43.840280044275502</v>
      </c>
      <c r="D141" s="15" vm="2942">
        <v>32.803568196439699</v>
      </c>
      <c r="E141" s="16"/>
      <c r="F141" s="15">
        <v>-92.564662040000002</v>
      </c>
      <c r="G141" s="15">
        <v>-11.036711847835804</v>
      </c>
      <c r="H141" s="16"/>
      <c r="I141" s="15">
        <v>1.2554592199999917</v>
      </c>
      <c r="J141" s="15">
        <v>-20.828732343560297</v>
      </c>
    </row>
    <row r="142" spans="1:10" x14ac:dyDescent="0.35">
      <c r="A142" s="19" t="s">
        <v>42</v>
      </c>
      <c r="B142" s="15">
        <v>0</v>
      </c>
      <c r="C142" s="15">
        <v>0</v>
      </c>
      <c r="D142" s="15">
        <v>0</v>
      </c>
      <c r="E142" s="16"/>
      <c r="F142" s="15">
        <v>0</v>
      </c>
      <c r="G142" s="15">
        <v>0</v>
      </c>
      <c r="H142" s="16"/>
      <c r="I142" s="15">
        <v>0</v>
      </c>
      <c r="J142" s="15">
        <v>0</v>
      </c>
    </row>
    <row r="143" spans="1:10" x14ac:dyDescent="0.35">
      <c r="A143" s="19" t="s">
        <v>29</v>
      </c>
      <c r="B143" s="15">
        <v>0</v>
      </c>
      <c r="C143" s="15">
        <v>0</v>
      </c>
      <c r="D143" s="15">
        <v>0</v>
      </c>
      <c r="E143" s="16"/>
      <c r="F143" s="15">
        <v>0</v>
      </c>
      <c r="G143" s="15">
        <v>0</v>
      </c>
      <c r="H143" s="16"/>
      <c r="I143" s="15">
        <v>0</v>
      </c>
      <c r="J143" s="15">
        <v>0</v>
      </c>
    </row>
    <row r="144" spans="1:10" x14ac:dyDescent="0.35">
      <c r="A144" s="19" t="s">
        <v>30</v>
      </c>
      <c r="B144" s="15">
        <v>0</v>
      </c>
      <c r="C144" s="15">
        <v>0</v>
      </c>
      <c r="D144" s="15">
        <v>0</v>
      </c>
      <c r="E144" s="16"/>
      <c r="F144" s="15">
        <v>0</v>
      </c>
      <c r="G144" s="15">
        <v>0</v>
      </c>
      <c r="H144" s="16"/>
      <c r="I144" s="15">
        <v>0</v>
      </c>
      <c r="J144" s="15">
        <v>0</v>
      </c>
    </row>
    <row r="145" spans="1:10" x14ac:dyDescent="0.35">
      <c r="A145" s="19" t="s">
        <v>31</v>
      </c>
      <c r="B145" s="15">
        <v>0</v>
      </c>
      <c r="C145" s="15">
        <v>0</v>
      </c>
      <c r="D145" s="15">
        <v>0</v>
      </c>
      <c r="E145" s="16"/>
      <c r="F145" s="15">
        <v>0</v>
      </c>
      <c r="G145" s="15">
        <v>0</v>
      </c>
      <c r="H145" s="16"/>
      <c r="I145" s="15">
        <v>0</v>
      </c>
      <c r="J145" s="15">
        <v>0</v>
      </c>
    </row>
    <row r="146" spans="1:10" x14ac:dyDescent="0.35">
      <c r="A146" s="19" t="s">
        <v>32</v>
      </c>
      <c r="B146" s="15">
        <v>0</v>
      </c>
      <c r="C146" s="15">
        <v>0</v>
      </c>
      <c r="D146" s="15">
        <v>0</v>
      </c>
      <c r="E146" s="16"/>
      <c r="F146" s="15">
        <v>0</v>
      </c>
      <c r="G146" s="15">
        <v>0</v>
      </c>
      <c r="H146" s="16"/>
      <c r="I146" s="15">
        <v>0</v>
      </c>
      <c r="J146" s="15">
        <v>0</v>
      </c>
    </row>
    <row r="147" spans="1:10" x14ac:dyDescent="0.35">
      <c r="A147" s="19" t="s">
        <v>33</v>
      </c>
      <c r="B147" s="15">
        <v>0</v>
      </c>
      <c r="C147" s="15">
        <v>0</v>
      </c>
      <c r="D147" s="15">
        <v>0</v>
      </c>
      <c r="E147" s="16"/>
      <c r="F147" s="15">
        <v>0</v>
      </c>
      <c r="G147" s="15">
        <v>0</v>
      </c>
      <c r="H147" s="16"/>
      <c r="I147" s="15">
        <v>0</v>
      </c>
      <c r="J147" s="15">
        <v>0</v>
      </c>
    </row>
    <row r="148" spans="1:10" x14ac:dyDescent="0.35">
      <c r="A148" s="19" t="s">
        <v>34</v>
      </c>
      <c r="B148" s="15">
        <v>0</v>
      </c>
      <c r="C148" s="15">
        <v>0</v>
      </c>
      <c r="D148" s="15">
        <v>0</v>
      </c>
      <c r="E148" s="16"/>
      <c r="F148" s="15">
        <v>0</v>
      </c>
      <c r="G148" s="15">
        <v>0</v>
      </c>
      <c r="H148" s="16"/>
      <c r="I148" s="15">
        <v>0</v>
      </c>
      <c r="J148" s="15">
        <v>0</v>
      </c>
    </row>
    <row r="149" spans="1:10" x14ac:dyDescent="0.35">
      <c r="A149" s="19" t="s">
        <v>35</v>
      </c>
      <c r="B149" s="15">
        <v>0</v>
      </c>
      <c r="C149" s="15">
        <v>0</v>
      </c>
      <c r="D149" s="15">
        <v>0</v>
      </c>
      <c r="E149" s="16"/>
      <c r="F149" s="15">
        <v>0</v>
      </c>
      <c r="G149" s="15">
        <v>0</v>
      </c>
      <c r="H149" s="16"/>
      <c r="I149" s="15">
        <v>0</v>
      </c>
      <c r="J149" s="15">
        <v>0</v>
      </c>
    </row>
    <row r="150" spans="1:10" x14ac:dyDescent="0.35">
      <c r="A150" s="19" t="s">
        <v>55</v>
      </c>
      <c r="B150" s="15">
        <v>0</v>
      </c>
      <c r="C150" s="15">
        <v>0</v>
      </c>
      <c r="D150" s="15">
        <v>0</v>
      </c>
      <c r="E150" s="16"/>
      <c r="F150" s="15">
        <v>0</v>
      </c>
      <c r="G150" s="15">
        <v>0</v>
      </c>
      <c r="H150" s="16"/>
      <c r="I150" s="15">
        <v>0</v>
      </c>
      <c r="J150" s="15">
        <v>0</v>
      </c>
    </row>
    <row r="151" spans="1:10" x14ac:dyDescent="0.35">
      <c r="A151" s="18" t="s">
        <v>36</v>
      </c>
      <c r="B151" s="15">
        <v>0</v>
      </c>
      <c r="C151" s="15">
        <v>0</v>
      </c>
      <c r="D151" s="15">
        <v>0</v>
      </c>
      <c r="E151" s="16"/>
      <c r="F151" s="15">
        <v>0</v>
      </c>
      <c r="G151" s="15">
        <v>0</v>
      </c>
      <c r="H151" s="16"/>
      <c r="I151" s="15">
        <v>0</v>
      </c>
      <c r="J151" s="15">
        <v>0</v>
      </c>
    </row>
    <row r="152" spans="1:10" x14ac:dyDescent="0.35">
      <c r="A152" s="19" t="s">
        <v>37</v>
      </c>
      <c r="B152" s="15">
        <v>0</v>
      </c>
      <c r="C152" s="15">
        <v>0</v>
      </c>
      <c r="D152" s="15">
        <v>0</v>
      </c>
      <c r="E152" s="16"/>
      <c r="F152" s="15">
        <v>0</v>
      </c>
      <c r="G152" s="15">
        <v>0</v>
      </c>
      <c r="H152" s="16"/>
      <c r="I152" s="15">
        <v>0</v>
      </c>
      <c r="J152" s="15">
        <v>0</v>
      </c>
    </row>
    <row r="153" spans="1:10" x14ac:dyDescent="0.35">
      <c r="A153" s="19" t="s">
        <v>38</v>
      </c>
      <c r="B153" s="15">
        <v>0</v>
      </c>
      <c r="C153" s="15">
        <v>0</v>
      </c>
      <c r="D153" s="15">
        <v>0</v>
      </c>
      <c r="E153" s="16"/>
      <c r="F153" s="15">
        <v>0</v>
      </c>
      <c r="G153" s="15">
        <v>0</v>
      </c>
      <c r="H153" s="16"/>
      <c r="I153" s="15">
        <v>0</v>
      </c>
      <c r="J153" s="15">
        <v>0</v>
      </c>
    </row>
    <row r="154" spans="1:10" x14ac:dyDescent="0.35">
      <c r="A154" s="18" t="s">
        <v>56</v>
      </c>
      <c r="B154" s="15">
        <v>0</v>
      </c>
      <c r="C154" s="15">
        <v>0</v>
      </c>
      <c r="D154" s="15">
        <v>0</v>
      </c>
      <c r="E154" s="16"/>
      <c r="F154" s="15">
        <v>0</v>
      </c>
      <c r="G154" s="15">
        <v>0</v>
      </c>
      <c r="H154" s="16"/>
      <c r="I154" s="15">
        <v>0</v>
      </c>
      <c r="J154" s="15">
        <v>0</v>
      </c>
    </row>
    <row r="155" spans="1:10" x14ac:dyDescent="0.35">
      <c r="A155" s="18" t="s">
        <v>39</v>
      </c>
      <c r="B155" s="15">
        <v>0</v>
      </c>
      <c r="C155" s="15">
        <v>0</v>
      </c>
      <c r="D155" s="15">
        <v>0</v>
      </c>
      <c r="E155" s="16"/>
      <c r="F155" s="15">
        <v>0</v>
      </c>
      <c r="G155" s="15">
        <v>0</v>
      </c>
      <c r="H155" s="16"/>
      <c r="I155" s="15">
        <v>0</v>
      </c>
      <c r="J155" s="15">
        <v>0</v>
      </c>
    </row>
    <row r="156" spans="1:10" x14ac:dyDescent="0.35">
      <c r="A156" s="20" t="s">
        <v>40</v>
      </c>
      <c r="B156" s="15">
        <v>0</v>
      </c>
      <c r="C156" s="15">
        <v>0</v>
      </c>
      <c r="D156" s="15">
        <v>0</v>
      </c>
      <c r="E156" s="16"/>
      <c r="F156" s="15">
        <v>0</v>
      </c>
      <c r="G156" s="15">
        <v>0</v>
      </c>
      <c r="H156" s="16"/>
      <c r="I156" s="15">
        <v>0</v>
      </c>
      <c r="J156" s="15">
        <v>0</v>
      </c>
    </row>
    <row r="157" spans="1:10" x14ac:dyDescent="0.35">
      <c r="A157" s="12" t="s">
        <v>63</v>
      </c>
      <c r="B157" s="29" vm="960">
        <v>2.12</v>
      </c>
      <c r="C157" s="29" vm="960">
        <v>2.12</v>
      </c>
      <c r="D157" s="29" vm="2943">
        <v>0.25020093735000498</v>
      </c>
      <c r="E157" s="30"/>
      <c r="F157" s="29">
        <v>112.90700281000001</v>
      </c>
      <c r="G157" s="29">
        <v>-1.8697990626499952</v>
      </c>
      <c r="H157" s="30"/>
      <c r="I157" s="29">
        <v>125.858876272</v>
      </c>
      <c r="J157" s="29">
        <v>-126.19590186265</v>
      </c>
    </row>
    <row r="158" spans="1:10" x14ac:dyDescent="0.35">
      <c r="A158" s="20" t="s">
        <v>25</v>
      </c>
      <c r="B158" s="15" vm="961">
        <v>2.12</v>
      </c>
      <c r="C158" s="15" vm="961">
        <v>2.12</v>
      </c>
      <c r="D158" s="15" vm="2944">
        <v>0.25020093735000498</v>
      </c>
      <c r="E158" s="16"/>
      <c r="F158" s="15">
        <v>112.90700281000001</v>
      </c>
      <c r="G158" s="15">
        <v>-1.8697990626499952</v>
      </c>
      <c r="H158" s="16"/>
      <c r="I158" s="15">
        <v>126.44610280000001</v>
      </c>
      <c r="J158" s="15">
        <v>-126.19590186265</v>
      </c>
    </row>
    <row r="159" spans="1:10" x14ac:dyDescent="0.35">
      <c r="A159" s="18" t="s">
        <v>26</v>
      </c>
      <c r="B159" s="15">
        <v>0</v>
      </c>
      <c r="C159" s="15">
        <v>0</v>
      </c>
      <c r="D159" s="15">
        <v>0</v>
      </c>
      <c r="E159" s="16"/>
      <c r="F159" s="15">
        <v>0</v>
      </c>
      <c r="G159" s="15">
        <v>0</v>
      </c>
      <c r="H159" s="16"/>
      <c r="I159" s="15">
        <v>0</v>
      </c>
      <c r="J159" s="15">
        <v>0</v>
      </c>
    </row>
    <row r="160" spans="1:10" x14ac:dyDescent="0.35">
      <c r="A160" s="18" t="s">
        <v>27</v>
      </c>
      <c r="B160" s="15" vm="962">
        <v>2.12</v>
      </c>
      <c r="C160" s="15" vm="962">
        <v>2.12</v>
      </c>
      <c r="D160" s="15" vm="2945">
        <v>0.25020093735000498</v>
      </c>
      <c r="E160" s="16"/>
      <c r="F160" s="15">
        <v>112.90700281000001</v>
      </c>
      <c r="G160" s="15">
        <v>-1.8697990626499952</v>
      </c>
      <c r="H160" s="16"/>
      <c r="I160" s="15">
        <v>126.44610280000001</v>
      </c>
      <c r="J160" s="15">
        <v>-126.19590186265</v>
      </c>
    </row>
    <row r="161" spans="1:10" x14ac:dyDescent="0.35">
      <c r="A161" s="19" t="s">
        <v>16</v>
      </c>
      <c r="B161" s="15" vm="963">
        <v>2.12</v>
      </c>
      <c r="C161" s="15" vm="963">
        <v>2.12</v>
      </c>
      <c r="D161" s="15" vm="2946">
        <v>0.25020093735000498</v>
      </c>
      <c r="E161" s="16"/>
      <c r="F161" s="15">
        <v>112.90700281000001</v>
      </c>
      <c r="G161" s="15">
        <v>-1.8697990626499952</v>
      </c>
      <c r="H161" s="16"/>
      <c r="I161" s="15">
        <v>126.44610280000001</v>
      </c>
      <c r="J161" s="15">
        <v>-126.19590186265</v>
      </c>
    </row>
    <row r="162" spans="1:10" x14ac:dyDescent="0.35">
      <c r="A162" s="19" t="s">
        <v>42</v>
      </c>
      <c r="B162" s="15">
        <v>0</v>
      </c>
      <c r="C162" s="15">
        <v>0</v>
      </c>
      <c r="D162" s="15">
        <v>0</v>
      </c>
      <c r="E162" s="16"/>
      <c r="F162" s="15">
        <v>0</v>
      </c>
      <c r="G162" s="15">
        <v>0</v>
      </c>
      <c r="H162" s="16"/>
      <c r="I162" s="15">
        <v>0</v>
      </c>
      <c r="J162" s="15">
        <v>0</v>
      </c>
    </row>
    <row r="163" spans="1:10" x14ac:dyDescent="0.35">
      <c r="A163" s="19" t="s">
        <v>29</v>
      </c>
      <c r="B163" s="15">
        <v>0</v>
      </c>
      <c r="C163" s="15">
        <v>0</v>
      </c>
      <c r="D163" s="15">
        <v>0</v>
      </c>
      <c r="E163" s="16"/>
      <c r="F163" s="15">
        <v>0</v>
      </c>
      <c r="G163" s="15">
        <v>0</v>
      </c>
      <c r="H163" s="16"/>
      <c r="I163" s="15">
        <v>0</v>
      </c>
      <c r="J163" s="15">
        <v>0</v>
      </c>
    </row>
    <row r="164" spans="1:10" x14ac:dyDescent="0.35">
      <c r="A164" s="19" t="s">
        <v>30</v>
      </c>
      <c r="B164" s="15">
        <v>0</v>
      </c>
      <c r="C164" s="15">
        <v>0</v>
      </c>
      <c r="D164" s="15">
        <v>0</v>
      </c>
      <c r="E164" s="16"/>
      <c r="F164" s="15">
        <v>0</v>
      </c>
      <c r="G164" s="15">
        <v>0</v>
      </c>
      <c r="H164" s="16"/>
      <c r="I164" s="15">
        <v>0</v>
      </c>
      <c r="J164" s="15">
        <v>0</v>
      </c>
    </row>
    <row r="165" spans="1:10" x14ac:dyDescent="0.35">
      <c r="A165" s="19" t="s">
        <v>31</v>
      </c>
      <c r="B165" s="15">
        <v>0</v>
      </c>
      <c r="C165" s="15">
        <v>0</v>
      </c>
      <c r="D165" s="15">
        <v>0</v>
      </c>
      <c r="E165" s="16"/>
      <c r="F165" s="15">
        <v>0</v>
      </c>
      <c r="G165" s="15">
        <v>0</v>
      </c>
      <c r="H165" s="16"/>
      <c r="I165" s="15">
        <v>0</v>
      </c>
      <c r="J165" s="15">
        <v>0</v>
      </c>
    </row>
    <row r="166" spans="1:10" x14ac:dyDescent="0.35">
      <c r="A166" s="19" t="s">
        <v>32</v>
      </c>
      <c r="B166" s="15">
        <v>0</v>
      </c>
      <c r="C166" s="15">
        <v>0</v>
      </c>
      <c r="D166" s="15">
        <v>0</v>
      </c>
      <c r="E166" s="16"/>
      <c r="F166" s="15">
        <v>0</v>
      </c>
      <c r="G166" s="15">
        <v>0</v>
      </c>
      <c r="H166" s="16"/>
      <c r="I166" s="15">
        <v>0</v>
      </c>
      <c r="J166" s="15">
        <v>0</v>
      </c>
    </row>
    <row r="167" spans="1:10" x14ac:dyDescent="0.35">
      <c r="A167" s="19" t="s">
        <v>33</v>
      </c>
      <c r="B167" s="15">
        <v>0</v>
      </c>
      <c r="C167" s="15">
        <v>0</v>
      </c>
      <c r="D167" s="15">
        <v>0</v>
      </c>
      <c r="E167" s="16"/>
      <c r="F167" s="15">
        <v>0</v>
      </c>
      <c r="G167" s="15">
        <v>0</v>
      </c>
      <c r="H167" s="16"/>
      <c r="I167" s="15">
        <v>0</v>
      </c>
      <c r="J167" s="15">
        <v>0</v>
      </c>
    </row>
    <row r="168" spans="1:10" x14ac:dyDescent="0.35">
      <c r="A168" s="19" t="s">
        <v>34</v>
      </c>
      <c r="B168" s="15">
        <v>0</v>
      </c>
      <c r="C168" s="15">
        <v>0</v>
      </c>
      <c r="D168" s="15">
        <v>0</v>
      </c>
      <c r="E168" s="16"/>
      <c r="F168" s="15">
        <v>0</v>
      </c>
      <c r="G168" s="15">
        <v>0</v>
      </c>
      <c r="H168" s="16"/>
      <c r="I168" s="15">
        <v>0</v>
      </c>
      <c r="J168" s="15">
        <v>0</v>
      </c>
    </row>
    <row r="169" spans="1:10" x14ac:dyDescent="0.35">
      <c r="A169" s="19" t="s">
        <v>35</v>
      </c>
      <c r="B169" s="15">
        <v>0</v>
      </c>
      <c r="C169" s="15">
        <v>0</v>
      </c>
      <c r="D169" s="15">
        <v>0</v>
      </c>
      <c r="E169" s="16"/>
      <c r="F169" s="15">
        <v>0</v>
      </c>
      <c r="G169" s="15">
        <v>0</v>
      </c>
      <c r="H169" s="16"/>
      <c r="I169" s="15">
        <v>0</v>
      </c>
      <c r="J169" s="15">
        <v>0</v>
      </c>
    </row>
    <row r="170" spans="1:10" x14ac:dyDescent="0.35">
      <c r="A170" s="19" t="s">
        <v>55</v>
      </c>
      <c r="B170" s="15">
        <v>0</v>
      </c>
      <c r="C170" s="15">
        <v>0</v>
      </c>
      <c r="D170" s="15">
        <v>0</v>
      </c>
      <c r="E170" s="16"/>
      <c r="F170" s="15">
        <v>0</v>
      </c>
      <c r="G170" s="15">
        <v>0</v>
      </c>
      <c r="H170" s="16"/>
      <c r="I170" s="15">
        <v>0</v>
      </c>
      <c r="J170" s="15">
        <v>0</v>
      </c>
    </row>
    <row r="171" spans="1:10" x14ac:dyDescent="0.35">
      <c r="A171" s="18" t="s">
        <v>36</v>
      </c>
      <c r="B171" s="15">
        <v>0</v>
      </c>
      <c r="C171" s="15">
        <v>0</v>
      </c>
      <c r="D171" s="15">
        <v>0</v>
      </c>
      <c r="E171" s="16"/>
      <c r="F171" s="15">
        <v>0</v>
      </c>
      <c r="G171" s="15">
        <v>0</v>
      </c>
      <c r="H171" s="16"/>
      <c r="I171" s="15">
        <v>0</v>
      </c>
      <c r="J171" s="15">
        <v>0</v>
      </c>
    </row>
    <row r="172" spans="1:10" x14ac:dyDescent="0.35">
      <c r="A172" s="19" t="s">
        <v>37</v>
      </c>
      <c r="B172" s="15">
        <v>0</v>
      </c>
      <c r="C172" s="15">
        <v>0</v>
      </c>
      <c r="D172" s="15">
        <v>0</v>
      </c>
      <c r="E172" s="16"/>
      <c r="F172" s="15">
        <v>0</v>
      </c>
      <c r="G172" s="15">
        <v>0</v>
      </c>
      <c r="H172" s="16"/>
      <c r="I172" s="15">
        <v>0</v>
      </c>
      <c r="J172" s="15">
        <v>0</v>
      </c>
    </row>
    <row r="173" spans="1:10" x14ac:dyDescent="0.35">
      <c r="A173" s="19" t="s">
        <v>38</v>
      </c>
      <c r="B173" s="15">
        <v>0</v>
      </c>
      <c r="C173" s="15">
        <v>0</v>
      </c>
      <c r="D173" s="15">
        <v>0</v>
      </c>
      <c r="E173" s="16"/>
      <c r="F173" s="15">
        <v>0</v>
      </c>
      <c r="G173" s="15">
        <v>0</v>
      </c>
      <c r="H173" s="16"/>
      <c r="I173" s="15">
        <v>0</v>
      </c>
      <c r="J173" s="15">
        <v>0</v>
      </c>
    </row>
    <row r="174" spans="1:10" x14ac:dyDescent="0.35">
      <c r="A174" s="18" t="s">
        <v>56</v>
      </c>
      <c r="B174" s="15">
        <v>0</v>
      </c>
      <c r="C174" s="15">
        <v>0</v>
      </c>
      <c r="D174" s="15">
        <v>0</v>
      </c>
      <c r="E174" s="16"/>
      <c r="F174" s="15">
        <v>0</v>
      </c>
      <c r="G174" s="15">
        <v>0</v>
      </c>
      <c r="H174" s="16"/>
      <c r="I174" s="15">
        <v>0</v>
      </c>
      <c r="J174" s="15">
        <v>0</v>
      </c>
    </row>
    <row r="175" spans="1:10" x14ac:dyDescent="0.35">
      <c r="A175" s="18" t="s">
        <v>39</v>
      </c>
      <c r="B175" s="15">
        <v>0</v>
      </c>
      <c r="C175" s="15">
        <v>0</v>
      </c>
      <c r="D175" s="15">
        <v>0</v>
      </c>
      <c r="E175" s="16"/>
      <c r="F175" s="15">
        <v>0</v>
      </c>
      <c r="G175" s="15">
        <v>0</v>
      </c>
      <c r="H175" s="16"/>
      <c r="I175" s="15">
        <v>0</v>
      </c>
      <c r="J175" s="15">
        <v>0</v>
      </c>
    </row>
    <row r="176" spans="1:10" x14ac:dyDescent="0.35">
      <c r="A176" s="20" t="s">
        <v>40</v>
      </c>
      <c r="B176" s="15">
        <v>0</v>
      </c>
      <c r="C176" s="15">
        <v>0</v>
      </c>
      <c r="D176" s="15">
        <v>0</v>
      </c>
      <c r="E176" s="16"/>
      <c r="F176" s="15">
        <v>0</v>
      </c>
      <c r="G176" s="15">
        <v>0</v>
      </c>
      <c r="H176" s="16"/>
      <c r="I176" s="15">
        <v>-0.58722652800000008</v>
      </c>
      <c r="J176" s="15">
        <v>0</v>
      </c>
    </row>
    <row r="177" spans="1:10" x14ac:dyDescent="0.35">
      <c r="A177" s="11" t="s">
        <v>64</v>
      </c>
      <c r="B177" s="29" vm="964">
        <v>7569.6173707240705</v>
      </c>
      <c r="C177" s="29" vm="964">
        <v>7569.6173707240705</v>
      </c>
      <c r="D177" s="29" vm="2947">
        <v>8761.8145964454834</v>
      </c>
      <c r="E177" s="30"/>
      <c r="F177" s="29">
        <v>195.93278589999954</v>
      </c>
      <c r="G177" s="29">
        <v>1192.1972257214129</v>
      </c>
      <c r="H177" s="30"/>
      <c r="I177" s="29">
        <v>-223.2233410000008</v>
      </c>
      <c r="J177" s="29">
        <v>4217.3649435454845</v>
      </c>
    </row>
    <row r="178" spans="1:10" s="31" customFormat="1" x14ac:dyDescent="0.35">
      <c r="A178" s="22" t="s">
        <v>65</v>
      </c>
      <c r="B178" s="29" vm="965">
        <v>2464.3260165800002</v>
      </c>
      <c r="C178" s="29" vm="965">
        <v>2464.3260165800002</v>
      </c>
      <c r="D178" s="29" vm="2948">
        <v>3408.5797731100001</v>
      </c>
      <c r="E178" s="30"/>
      <c r="F178" s="29">
        <v>360.3638211</v>
      </c>
      <c r="G178" s="29">
        <v>944.25375652999992</v>
      </c>
      <c r="H178" s="30"/>
      <c r="I178" s="29">
        <v>560.96869919999972</v>
      </c>
      <c r="J178" s="29">
        <v>1351.1028850100001</v>
      </c>
    </row>
    <row r="179" spans="1:10" x14ac:dyDescent="0.35">
      <c r="A179" s="22" t="s">
        <v>66</v>
      </c>
      <c r="B179" s="29" vm="966">
        <v>5105.2913541440703</v>
      </c>
      <c r="C179" s="29" vm="966">
        <v>5105.2913541440703</v>
      </c>
      <c r="D179" s="29" vm="2949">
        <v>5353.2348233354842</v>
      </c>
      <c r="E179" s="30"/>
      <c r="F179" s="29">
        <v>-164.43103520000068</v>
      </c>
      <c r="G179" s="29">
        <v>247.9434691914139</v>
      </c>
      <c r="H179" s="30"/>
      <c r="I179" s="29">
        <v>-784.19204020000006</v>
      </c>
      <c r="J179" s="29">
        <v>2866.2620585354844</v>
      </c>
    </row>
    <row r="180" spans="1:10" x14ac:dyDescent="0.35">
      <c r="A180" s="19" t="s">
        <v>67</v>
      </c>
      <c r="B180" s="15" vm="967">
        <v>734.88240910000002</v>
      </c>
      <c r="C180" s="15" vm="967">
        <v>734.88240910000002</v>
      </c>
      <c r="D180" s="15" vm="2950">
        <v>656.59150999999986</v>
      </c>
      <c r="E180" s="16"/>
      <c r="F180" s="15">
        <v>0.70044580000001133</v>
      </c>
      <c r="G180" s="15">
        <v>-78.290899100000161</v>
      </c>
      <c r="H180" s="16"/>
      <c r="I180" s="15">
        <v>-1817.9720771999998</v>
      </c>
      <c r="J180" s="15">
        <v>280.80639419999983</v>
      </c>
    </row>
    <row r="181" spans="1:10" x14ac:dyDescent="0.35">
      <c r="A181" s="19" t="s">
        <v>68</v>
      </c>
      <c r="B181" s="15" vm="968">
        <v>4370.4089450440706</v>
      </c>
      <c r="C181" s="15" vm="968">
        <v>4370.4089450440706</v>
      </c>
      <c r="D181" s="15" vm="2951">
        <v>4696.6433133354849</v>
      </c>
      <c r="E181" s="16"/>
      <c r="F181" s="15">
        <v>-165.13148099999989</v>
      </c>
      <c r="G181" s="15">
        <v>326.23436829141428</v>
      </c>
      <c r="H181" s="16"/>
      <c r="I181" s="15">
        <v>1033.780037</v>
      </c>
      <c r="J181" s="15">
        <v>2585.4556643354849</v>
      </c>
    </row>
    <row r="182" spans="1:10" x14ac:dyDescent="0.35">
      <c r="A182" s="9" t="s">
        <v>69</v>
      </c>
      <c r="B182" s="29" vm="969">
        <v>14536.410323</v>
      </c>
      <c r="C182" s="29" vm="969">
        <v>14536.410323</v>
      </c>
      <c r="D182" s="29" vm="2952">
        <v>14536.410323</v>
      </c>
      <c r="E182" s="30"/>
      <c r="F182" s="29">
        <v>1.0000000002037268E-3</v>
      </c>
      <c r="G182" s="29">
        <v>0</v>
      </c>
      <c r="H182" s="30"/>
      <c r="I182" s="29">
        <v>862.34799999999996</v>
      </c>
      <c r="J182" s="29">
        <v>299.59632299999976</v>
      </c>
    </row>
    <row r="183" spans="1:10" x14ac:dyDescent="0.35">
      <c r="A183" s="19"/>
      <c r="B183" s="15"/>
      <c r="C183" s="15"/>
      <c r="D183" s="15"/>
      <c r="E183" s="16"/>
      <c r="F183" s="15"/>
      <c r="G183" s="15"/>
      <c r="H183" s="16"/>
      <c r="I183" s="15"/>
      <c r="J183" s="15"/>
    </row>
    <row r="184" spans="1:10" x14ac:dyDescent="0.35">
      <c r="A184" s="9" t="s">
        <v>70</v>
      </c>
      <c r="B184" s="29" vm="970">
        <v>397624.00747440947</v>
      </c>
      <c r="C184" s="29" vm="970">
        <v>397624.00747440947</v>
      </c>
      <c r="D184" s="29" vm="2953">
        <v>378437.37865502824</v>
      </c>
      <c r="E184" s="30"/>
      <c r="F184" s="29">
        <v>4716.7427117770421</v>
      </c>
      <c r="G184" s="29">
        <v>-19186.628819381236</v>
      </c>
      <c r="H184" s="30"/>
      <c r="I184" s="29">
        <v>27969.476020132017</v>
      </c>
      <c r="J184" s="29">
        <v>26065.939512520272</v>
      </c>
    </row>
    <row r="185" spans="1:10" x14ac:dyDescent="0.35">
      <c r="A185" s="11" t="s">
        <v>12</v>
      </c>
      <c r="B185" s="29" vm="971">
        <v>71350.412939650589</v>
      </c>
      <c r="C185" s="29" vm="971">
        <v>71350.412939650589</v>
      </c>
      <c r="D185" s="29" vm="2954">
        <v>76218.95130665059</v>
      </c>
      <c r="E185" s="30"/>
      <c r="F185" s="29">
        <v>-177.6414400000067</v>
      </c>
      <c r="G185" s="29">
        <v>4868.538367000001</v>
      </c>
      <c r="H185" s="30"/>
      <c r="I185" s="29">
        <v>2201.7426899999919</v>
      </c>
      <c r="J185" s="29">
        <v>9835.9033866505924</v>
      </c>
    </row>
    <row r="186" spans="1:10" x14ac:dyDescent="0.35">
      <c r="A186" s="12" t="s">
        <v>71</v>
      </c>
      <c r="B186" s="29" vm="972">
        <v>71350.412939650589</v>
      </c>
      <c r="C186" s="29" vm="972">
        <v>71350.412939650589</v>
      </c>
      <c r="D186" s="29" vm="2955">
        <v>76218.95130665059</v>
      </c>
      <c r="E186" s="30"/>
      <c r="F186" s="29">
        <v>-177.6414400000067</v>
      </c>
      <c r="G186" s="29">
        <v>4868.538367000001</v>
      </c>
      <c r="H186" s="30"/>
      <c r="I186" s="29">
        <v>2201.7426899999919</v>
      </c>
      <c r="J186" s="29">
        <v>9835.9033866505924</v>
      </c>
    </row>
    <row r="187" spans="1:10" x14ac:dyDescent="0.35">
      <c r="A187" s="23" t="s">
        <v>72</v>
      </c>
      <c r="B187" s="15">
        <v>0</v>
      </c>
      <c r="C187" s="15">
        <v>0</v>
      </c>
      <c r="D187" s="15">
        <v>0</v>
      </c>
      <c r="E187" s="16"/>
      <c r="F187" s="15">
        <v>0</v>
      </c>
      <c r="G187" s="15">
        <v>0</v>
      </c>
      <c r="H187" s="16"/>
      <c r="I187" s="15">
        <v>0</v>
      </c>
      <c r="J187" s="15">
        <v>0</v>
      </c>
    </row>
    <row r="188" spans="1:10" x14ac:dyDescent="0.35">
      <c r="A188" s="24" t="s">
        <v>73</v>
      </c>
      <c r="B188" s="15">
        <v>0</v>
      </c>
      <c r="C188" s="15">
        <v>0</v>
      </c>
      <c r="D188" s="15">
        <v>0</v>
      </c>
      <c r="E188" s="16"/>
      <c r="F188" s="15">
        <v>0</v>
      </c>
      <c r="G188" s="15">
        <v>0</v>
      </c>
      <c r="H188" s="16"/>
      <c r="I188" s="15">
        <v>0</v>
      </c>
      <c r="J188" s="15">
        <v>0</v>
      </c>
    </row>
    <row r="189" spans="1:10" x14ac:dyDescent="0.35">
      <c r="A189" s="24" t="s">
        <v>74</v>
      </c>
      <c r="B189" s="15">
        <v>0</v>
      </c>
      <c r="C189" s="15">
        <v>0</v>
      </c>
      <c r="D189" s="15">
        <v>0</v>
      </c>
      <c r="E189" s="16"/>
      <c r="F189" s="15">
        <v>0</v>
      </c>
      <c r="G189" s="15">
        <v>0</v>
      </c>
      <c r="H189" s="16"/>
      <c r="I189" s="15">
        <v>0</v>
      </c>
      <c r="J189" s="15">
        <v>0</v>
      </c>
    </row>
    <row r="190" spans="1:10" x14ac:dyDescent="0.35">
      <c r="A190" s="23" t="s">
        <v>75</v>
      </c>
      <c r="B190" s="29" vm="973">
        <v>71350.412939650589</v>
      </c>
      <c r="C190" s="29" vm="973">
        <v>71350.412939650589</v>
      </c>
      <c r="D190" s="29" vm="2956">
        <v>76218.95130665059</v>
      </c>
      <c r="E190" s="30"/>
      <c r="F190" s="29">
        <v>-177.6414400000067</v>
      </c>
      <c r="G190" s="29">
        <v>4868.538367000001</v>
      </c>
      <c r="H190" s="30"/>
      <c r="I190" s="29">
        <v>2201.7426899999919</v>
      </c>
      <c r="J190" s="29">
        <v>9835.9033866505924</v>
      </c>
    </row>
    <row r="191" spans="1:10" x14ac:dyDescent="0.35">
      <c r="A191" s="24" t="s">
        <v>73</v>
      </c>
      <c r="B191" s="15" vm="974">
        <v>71350.412939650589</v>
      </c>
      <c r="C191" s="15" vm="974">
        <v>71350.412939650589</v>
      </c>
      <c r="D191" s="15" vm="2957">
        <v>76218.95130665059</v>
      </c>
      <c r="E191" s="16"/>
      <c r="F191" s="15">
        <v>-177.6414400000067</v>
      </c>
      <c r="G191" s="15">
        <v>4868.538367000001</v>
      </c>
      <c r="H191" s="16"/>
      <c r="I191" s="15">
        <v>2201.7426899999919</v>
      </c>
      <c r="J191" s="15">
        <v>9835.9033866505924</v>
      </c>
    </row>
    <row r="192" spans="1:10" x14ac:dyDescent="0.35">
      <c r="A192" s="24" t="s">
        <v>74</v>
      </c>
      <c r="B192" s="15">
        <v>0</v>
      </c>
      <c r="C192" s="15">
        <v>0</v>
      </c>
      <c r="D192" s="15">
        <v>0</v>
      </c>
      <c r="E192" s="16"/>
      <c r="F192" s="15">
        <v>0</v>
      </c>
      <c r="G192" s="15">
        <v>0</v>
      </c>
      <c r="H192" s="16"/>
      <c r="I192" s="15">
        <v>0</v>
      </c>
      <c r="J192" s="15">
        <v>0</v>
      </c>
    </row>
    <row r="193" spans="1:10" x14ac:dyDescent="0.35">
      <c r="A193" s="23" t="s">
        <v>76</v>
      </c>
      <c r="B193" s="29">
        <v>0</v>
      </c>
      <c r="C193" s="29">
        <v>0</v>
      </c>
      <c r="D193" s="29">
        <v>0</v>
      </c>
      <c r="E193" s="30"/>
      <c r="F193" s="29">
        <v>0</v>
      </c>
      <c r="G193" s="29">
        <v>0</v>
      </c>
      <c r="H193" s="30"/>
      <c r="I193" s="29">
        <v>0</v>
      </c>
      <c r="J193" s="29">
        <v>0</v>
      </c>
    </row>
    <row r="194" spans="1:10" x14ac:dyDescent="0.35">
      <c r="A194" s="24" t="s">
        <v>73</v>
      </c>
      <c r="B194" s="15">
        <v>0</v>
      </c>
      <c r="C194" s="15">
        <v>0</v>
      </c>
      <c r="D194" s="15">
        <v>0</v>
      </c>
      <c r="E194" s="16"/>
      <c r="F194" s="15">
        <v>0</v>
      </c>
      <c r="G194" s="15">
        <v>0</v>
      </c>
      <c r="H194" s="16"/>
      <c r="I194" s="15">
        <v>0</v>
      </c>
      <c r="J194" s="15">
        <v>0</v>
      </c>
    </row>
    <row r="195" spans="1:10" x14ac:dyDescent="0.35">
      <c r="A195" s="24" t="s">
        <v>74</v>
      </c>
      <c r="B195" s="15">
        <v>0</v>
      </c>
      <c r="C195" s="15">
        <v>0</v>
      </c>
      <c r="D195" s="15">
        <v>0</v>
      </c>
      <c r="E195" s="16"/>
      <c r="F195" s="15">
        <v>0</v>
      </c>
      <c r="G195" s="15">
        <v>0</v>
      </c>
      <c r="H195" s="16"/>
      <c r="I195" s="15">
        <v>0</v>
      </c>
      <c r="J195" s="15">
        <v>0</v>
      </c>
    </row>
    <row r="196" spans="1:10" x14ac:dyDescent="0.35">
      <c r="A196" s="12" t="s">
        <v>77</v>
      </c>
      <c r="B196" s="29" vm="975">
        <v>7604.2430000000004</v>
      </c>
      <c r="C196" s="29" vm="975">
        <v>7604.2430000000004</v>
      </c>
      <c r="D196" s="29" vm="2958">
        <v>9107.19</v>
      </c>
      <c r="E196" s="30"/>
      <c r="F196" s="29">
        <v>1401.8090000000002</v>
      </c>
      <c r="G196" s="29">
        <v>1502.9470000000001</v>
      </c>
      <c r="H196" s="30"/>
      <c r="I196" s="29">
        <v>2482.1980199999998</v>
      </c>
      <c r="J196" s="29">
        <v>3062.7981720000007</v>
      </c>
    </row>
    <row r="197" spans="1:10" x14ac:dyDescent="0.35">
      <c r="A197" s="23" t="s">
        <v>78</v>
      </c>
      <c r="B197" s="29" vm="976">
        <v>6750.7430000000004</v>
      </c>
      <c r="C197" s="29" vm="976">
        <v>6750.7430000000004</v>
      </c>
      <c r="D197" s="29" vm="2959">
        <v>8253.69</v>
      </c>
      <c r="E197" s="30"/>
      <c r="F197" s="29">
        <v>1401.8089999999997</v>
      </c>
      <c r="G197" s="29">
        <v>1502.9470000000001</v>
      </c>
      <c r="H197" s="30"/>
      <c r="I197" s="29">
        <v>2374.5909999999994</v>
      </c>
      <c r="J197" s="29">
        <v>3024.1920000000009</v>
      </c>
    </row>
    <row r="198" spans="1:10" x14ac:dyDescent="0.35">
      <c r="A198" s="20" t="s">
        <v>25</v>
      </c>
      <c r="B198" s="15" vm="977">
        <v>6750.7430000000004</v>
      </c>
      <c r="C198" s="15" vm="977">
        <v>6750.7430000000004</v>
      </c>
      <c r="D198" s="15" vm="2960">
        <v>8253.69</v>
      </c>
      <c r="E198" s="16"/>
      <c r="F198" s="15">
        <v>1401.8089999999997</v>
      </c>
      <c r="G198" s="15">
        <v>1502.9470000000001</v>
      </c>
      <c r="H198" s="16"/>
      <c r="I198" s="15">
        <v>2374.5909999999994</v>
      </c>
      <c r="J198" s="15">
        <v>3024.1920000000009</v>
      </c>
    </row>
    <row r="199" spans="1:10" x14ac:dyDescent="0.35">
      <c r="A199" s="18" t="s">
        <v>26</v>
      </c>
      <c r="B199" s="15">
        <v>0</v>
      </c>
      <c r="C199" s="15">
        <v>0</v>
      </c>
      <c r="D199" s="15">
        <v>0</v>
      </c>
      <c r="E199" s="16"/>
      <c r="F199" s="15">
        <v>0</v>
      </c>
      <c r="G199" s="15">
        <v>0</v>
      </c>
      <c r="H199" s="16"/>
      <c r="I199" s="15">
        <v>0</v>
      </c>
      <c r="J199" s="15">
        <v>0</v>
      </c>
    </row>
    <row r="200" spans="1:10" x14ac:dyDescent="0.35">
      <c r="A200" s="18" t="s">
        <v>27</v>
      </c>
      <c r="B200" s="15" vm="978">
        <v>6750.7430000000004</v>
      </c>
      <c r="C200" s="15" vm="978">
        <v>6750.7430000000004</v>
      </c>
      <c r="D200" s="15" vm="2961">
        <v>8253.69</v>
      </c>
      <c r="E200" s="16"/>
      <c r="F200" s="15">
        <v>1401.8089999999997</v>
      </c>
      <c r="G200" s="15">
        <v>1502.9470000000001</v>
      </c>
      <c r="H200" s="16"/>
      <c r="I200" s="15">
        <v>2374.5909999999994</v>
      </c>
      <c r="J200" s="15">
        <v>3024.1920000000009</v>
      </c>
    </row>
    <row r="201" spans="1:10" x14ac:dyDescent="0.35">
      <c r="A201" s="19" t="s">
        <v>16</v>
      </c>
      <c r="B201" s="15" vm="979">
        <v>6750.7430000000004</v>
      </c>
      <c r="C201" s="15" vm="979">
        <v>6750.7430000000004</v>
      </c>
      <c r="D201" s="15" vm="2962">
        <v>8253.69</v>
      </c>
      <c r="E201" s="16"/>
      <c r="F201" s="15">
        <v>1401.8089999999997</v>
      </c>
      <c r="G201" s="15">
        <v>1502.9470000000001</v>
      </c>
      <c r="H201" s="16"/>
      <c r="I201" s="15">
        <v>2374.5909999999994</v>
      </c>
      <c r="J201" s="15">
        <v>3024.1920000000009</v>
      </c>
    </row>
    <row r="202" spans="1:10" x14ac:dyDescent="0.35">
      <c r="A202" s="19" t="s">
        <v>29</v>
      </c>
      <c r="B202" s="15">
        <v>0</v>
      </c>
      <c r="C202" s="15">
        <v>0</v>
      </c>
      <c r="D202" s="15">
        <v>0</v>
      </c>
      <c r="E202" s="16"/>
      <c r="F202" s="15">
        <v>0</v>
      </c>
      <c r="G202" s="15">
        <v>0</v>
      </c>
      <c r="H202" s="16"/>
      <c r="I202" s="15">
        <v>0</v>
      </c>
      <c r="J202" s="15">
        <v>0</v>
      </c>
    </row>
    <row r="203" spans="1:10" x14ac:dyDescent="0.35">
      <c r="A203" s="19" t="s">
        <v>30</v>
      </c>
      <c r="B203" s="15">
        <v>0</v>
      </c>
      <c r="C203" s="15">
        <v>0</v>
      </c>
      <c r="D203" s="15">
        <v>0</v>
      </c>
      <c r="E203" s="16"/>
      <c r="F203" s="15">
        <v>0</v>
      </c>
      <c r="G203" s="15">
        <v>0</v>
      </c>
      <c r="H203" s="16"/>
      <c r="I203" s="15">
        <v>0</v>
      </c>
      <c r="J203" s="15">
        <v>0</v>
      </c>
    </row>
    <row r="204" spans="1:10" x14ac:dyDescent="0.35">
      <c r="A204" s="19" t="s">
        <v>31</v>
      </c>
      <c r="B204" s="15">
        <v>0</v>
      </c>
      <c r="C204" s="15">
        <v>0</v>
      </c>
      <c r="D204" s="15">
        <v>0</v>
      </c>
      <c r="E204" s="16"/>
      <c r="F204" s="15">
        <v>0</v>
      </c>
      <c r="G204" s="15">
        <v>0</v>
      </c>
      <c r="H204" s="16"/>
      <c r="I204" s="15">
        <v>0</v>
      </c>
      <c r="J204" s="15">
        <v>0</v>
      </c>
    </row>
    <row r="205" spans="1:10" x14ac:dyDescent="0.35">
      <c r="A205" s="19" t="s">
        <v>33</v>
      </c>
      <c r="B205" s="15">
        <v>0</v>
      </c>
      <c r="C205" s="15">
        <v>0</v>
      </c>
      <c r="D205" s="15">
        <v>0</v>
      </c>
      <c r="E205" s="16"/>
      <c r="F205" s="15">
        <v>0</v>
      </c>
      <c r="G205" s="15">
        <v>0</v>
      </c>
      <c r="H205" s="16"/>
      <c r="I205" s="15">
        <v>0</v>
      </c>
      <c r="J205" s="15">
        <v>0</v>
      </c>
    </row>
    <row r="206" spans="1:10" x14ac:dyDescent="0.35">
      <c r="A206" s="19" t="s">
        <v>34</v>
      </c>
      <c r="B206" s="15">
        <v>0</v>
      </c>
      <c r="C206" s="15">
        <v>0</v>
      </c>
      <c r="D206" s="15">
        <v>0</v>
      </c>
      <c r="E206" s="16"/>
      <c r="F206" s="15">
        <v>0</v>
      </c>
      <c r="G206" s="15">
        <v>0</v>
      </c>
      <c r="H206" s="16"/>
      <c r="I206" s="15">
        <v>0</v>
      </c>
      <c r="J206" s="15">
        <v>0</v>
      </c>
    </row>
    <row r="207" spans="1:10" x14ac:dyDescent="0.35">
      <c r="A207" s="19" t="s">
        <v>35</v>
      </c>
      <c r="B207" s="15">
        <v>0</v>
      </c>
      <c r="C207" s="15">
        <v>0</v>
      </c>
      <c r="D207" s="15">
        <v>0</v>
      </c>
      <c r="E207" s="16"/>
      <c r="F207" s="15">
        <v>0</v>
      </c>
      <c r="G207" s="15">
        <v>0</v>
      </c>
      <c r="H207" s="16"/>
      <c r="I207" s="15">
        <v>0</v>
      </c>
      <c r="J207" s="15">
        <v>0</v>
      </c>
    </row>
    <row r="208" spans="1:10" x14ac:dyDescent="0.35">
      <c r="A208" s="19" t="s">
        <v>55</v>
      </c>
      <c r="B208" s="15">
        <v>0</v>
      </c>
      <c r="C208" s="15">
        <v>0</v>
      </c>
      <c r="D208" s="15">
        <v>0</v>
      </c>
      <c r="E208" s="16"/>
      <c r="F208" s="15">
        <v>0</v>
      </c>
      <c r="G208" s="15">
        <v>0</v>
      </c>
      <c r="H208" s="16"/>
      <c r="I208" s="15">
        <v>0</v>
      </c>
      <c r="J208" s="15">
        <v>0</v>
      </c>
    </row>
    <row r="209" spans="1:10" x14ac:dyDescent="0.35">
      <c r="A209" s="18" t="s">
        <v>36</v>
      </c>
      <c r="B209" s="15">
        <v>0</v>
      </c>
      <c r="C209" s="15">
        <v>0</v>
      </c>
      <c r="D209" s="15">
        <v>0</v>
      </c>
      <c r="E209" s="16"/>
      <c r="F209" s="15">
        <v>0</v>
      </c>
      <c r="G209" s="15">
        <v>0</v>
      </c>
      <c r="H209" s="16"/>
      <c r="I209" s="15">
        <v>0</v>
      </c>
      <c r="J209" s="15">
        <v>0</v>
      </c>
    </row>
    <row r="210" spans="1:10" x14ac:dyDescent="0.35">
      <c r="A210" s="19" t="s">
        <v>37</v>
      </c>
      <c r="B210" s="15">
        <v>0</v>
      </c>
      <c r="C210" s="15">
        <v>0</v>
      </c>
      <c r="D210" s="15">
        <v>0</v>
      </c>
      <c r="E210" s="16"/>
      <c r="F210" s="15">
        <v>0</v>
      </c>
      <c r="G210" s="15">
        <v>0</v>
      </c>
      <c r="H210" s="16"/>
      <c r="I210" s="15">
        <v>0</v>
      </c>
      <c r="J210" s="15">
        <v>0</v>
      </c>
    </row>
    <row r="211" spans="1:10" x14ac:dyDescent="0.35">
      <c r="A211" s="19" t="s">
        <v>38</v>
      </c>
      <c r="B211" s="15">
        <v>0</v>
      </c>
      <c r="C211" s="15">
        <v>0</v>
      </c>
      <c r="D211" s="15">
        <v>0</v>
      </c>
      <c r="E211" s="16"/>
      <c r="F211" s="15">
        <v>0</v>
      </c>
      <c r="G211" s="15">
        <v>0</v>
      </c>
      <c r="H211" s="16"/>
      <c r="I211" s="15">
        <v>0</v>
      </c>
      <c r="J211" s="15">
        <v>0</v>
      </c>
    </row>
    <row r="212" spans="1:10" x14ac:dyDescent="0.35">
      <c r="A212" s="20" t="s">
        <v>40</v>
      </c>
      <c r="B212" s="15">
        <v>0</v>
      </c>
      <c r="C212" s="15">
        <v>0</v>
      </c>
      <c r="D212" s="15">
        <v>0</v>
      </c>
      <c r="E212" s="16"/>
      <c r="F212" s="15">
        <v>0</v>
      </c>
      <c r="G212" s="15">
        <v>0</v>
      </c>
      <c r="H212" s="16"/>
      <c r="I212" s="15">
        <v>0</v>
      </c>
      <c r="J212" s="15">
        <v>0</v>
      </c>
    </row>
    <row r="213" spans="1:10" x14ac:dyDescent="0.35">
      <c r="A213" s="23" t="s">
        <v>79</v>
      </c>
      <c r="B213" s="29" vm="980">
        <v>853.5</v>
      </c>
      <c r="C213" s="29" vm="980">
        <v>853.5</v>
      </c>
      <c r="D213" s="29" vm="2963">
        <v>853.5</v>
      </c>
      <c r="E213" s="30"/>
      <c r="F213" s="29">
        <v>0</v>
      </c>
      <c r="G213" s="29">
        <v>0</v>
      </c>
      <c r="H213" s="30"/>
      <c r="I213" s="29">
        <v>107.60702000000003</v>
      </c>
      <c r="J213" s="29">
        <v>38.606172000000015</v>
      </c>
    </row>
    <row r="214" spans="1:10" x14ac:dyDescent="0.35">
      <c r="A214" s="20" t="s">
        <v>25</v>
      </c>
      <c r="B214" s="15" vm="981">
        <v>853.5</v>
      </c>
      <c r="C214" s="15" vm="981">
        <v>853.5</v>
      </c>
      <c r="D214" s="15" vm="2964">
        <v>853.5</v>
      </c>
      <c r="E214" s="16"/>
      <c r="F214" s="15">
        <v>0</v>
      </c>
      <c r="G214" s="15">
        <v>0</v>
      </c>
      <c r="H214" s="16"/>
      <c r="I214" s="15">
        <v>107.60702000000003</v>
      </c>
      <c r="J214" s="15">
        <v>38.606172000000015</v>
      </c>
    </row>
    <row r="215" spans="1:10" x14ac:dyDescent="0.35">
      <c r="A215" s="18" t="s">
        <v>26</v>
      </c>
      <c r="B215" s="15">
        <v>0</v>
      </c>
      <c r="C215" s="15">
        <v>0</v>
      </c>
      <c r="D215" s="15">
        <v>0</v>
      </c>
      <c r="E215" s="16"/>
      <c r="F215" s="15">
        <v>0</v>
      </c>
      <c r="G215" s="15">
        <v>0</v>
      </c>
      <c r="H215" s="16"/>
      <c r="I215" s="15">
        <v>0</v>
      </c>
      <c r="J215" s="15">
        <v>0</v>
      </c>
    </row>
    <row r="216" spans="1:10" x14ac:dyDescent="0.35">
      <c r="A216" s="19" t="s">
        <v>27</v>
      </c>
      <c r="B216" s="15" vm="982">
        <v>853.5</v>
      </c>
      <c r="C216" s="15" vm="982">
        <v>853.5</v>
      </c>
      <c r="D216" s="15" vm="2965">
        <v>853.5</v>
      </c>
      <c r="E216" s="16"/>
      <c r="F216" s="15">
        <v>0</v>
      </c>
      <c r="G216" s="15">
        <v>0</v>
      </c>
      <c r="H216" s="16"/>
      <c r="I216" s="15">
        <v>107.60702000000003</v>
      </c>
      <c r="J216" s="15">
        <v>38.606172000000015</v>
      </c>
    </row>
    <row r="217" spans="1:10" x14ac:dyDescent="0.35">
      <c r="A217" s="19" t="s">
        <v>16</v>
      </c>
      <c r="B217" s="15" vm="983">
        <v>853.5</v>
      </c>
      <c r="C217" s="15" vm="983">
        <v>853.5</v>
      </c>
      <c r="D217" s="15" vm="2966">
        <v>853.5</v>
      </c>
      <c r="E217" s="16"/>
      <c r="F217" s="15">
        <v>0</v>
      </c>
      <c r="G217" s="15">
        <v>0</v>
      </c>
      <c r="H217" s="16"/>
      <c r="I217" s="15">
        <v>107.60702000000003</v>
      </c>
      <c r="J217" s="15">
        <v>38.606172000000015</v>
      </c>
    </row>
    <row r="218" spans="1:10" x14ac:dyDescent="0.35">
      <c r="A218" s="19" t="s">
        <v>29</v>
      </c>
      <c r="B218" s="15">
        <v>0</v>
      </c>
      <c r="C218" s="15">
        <v>0</v>
      </c>
      <c r="D218" s="15">
        <v>0</v>
      </c>
      <c r="E218" s="16"/>
      <c r="F218" s="15">
        <v>0</v>
      </c>
      <c r="G218" s="15">
        <v>0</v>
      </c>
      <c r="H218" s="16"/>
      <c r="I218" s="15">
        <v>0</v>
      </c>
      <c r="J218" s="15">
        <v>0</v>
      </c>
    </row>
    <row r="219" spans="1:10" x14ac:dyDescent="0.35">
      <c r="A219" s="19" t="s">
        <v>30</v>
      </c>
      <c r="B219" s="15">
        <v>0</v>
      </c>
      <c r="C219" s="15">
        <v>0</v>
      </c>
      <c r="D219" s="15">
        <v>0</v>
      </c>
      <c r="E219" s="16"/>
      <c r="F219" s="15">
        <v>0</v>
      </c>
      <c r="G219" s="15">
        <v>0</v>
      </c>
      <c r="H219" s="16"/>
      <c r="I219" s="15">
        <v>0</v>
      </c>
      <c r="J219" s="15">
        <v>0</v>
      </c>
    </row>
    <row r="220" spans="1:10" x14ac:dyDescent="0.35">
      <c r="A220" s="19" t="s">
        <v>31</v>
      </c>
      <c r="B220" s="15">
        <v>0</v>
      </c>
      <c r="C220" s="15">
        <v>0</v>
      </c>
      <c r="D220" s="15">
        <v>0</v>
      </c>
      <c r="E220" s="16"/>
      <c r="F220" s="15">
        <v>0</v>
      </c>
      <c r="G220" s="15">
        <v>0</v>
      </c>
      <c r="H220" s="16"/>
      <c r="I220" s="15">
        <v>0</v>
      </c>
      <c r="J220" s="15">
        <v>0</v>
      </c>
    </row>
    <row r="221" spans="1:10" x14ac:dyDescent="0.35">
      <c r="A221" s="19" t="s">
        <v>33</v>
      </c>
      <c r="B221" s="15">
        <v>0</v>
      </c>
      <c r="C221" s="15">
        <v>0</v>
      </c>
      <c r="D221" s="15">
        <v>0</v>
      </c>
      <c r="E221" s="16"/>
      <c r="F221" s="15">
        <v>0</v>
      </c>
      <c r="G221" s="15">
        <v>0</v>
      </c>
      <c r="H221" s="16"/>
      <c r="I221" s="15">
        <v>0</v>
      </c>
      <c r="J221" s="15">
        <v>0</v>
      </c>
    </row>
    <row r="222" spans="1:10" x14ac:dyDescent="0.35">
      <c r="A222" s="19" t="s">
        <v>34</v>
      </c>
      <c r="B222" s="15">
        <v>0</v>
      </c>
      <c r="C222" s="15">
        <v>0</v>
      </c>
      <c r="D222" s="15">
        <v>0</v>
      </c>
      <c r="E222" s="16"/>
      <c r="F222" s="15">
        <v>0</v>
      </c>
      <c r="G222" s="15">
        <v>0</v>
      </c>
      <c r="H222" s="16"/>
      <c r="I222" s="15">
        <v>0</v>
      </c>
      <c r="J222" s="15">
        <v>0</v>
      </c>
    </row>
    <row r="223" spans="1:10" x14ac:dyDescent="0.35">
      <c r="A223" s="19" t="s">
        <v>35</v>
      </c>
      <c r="B223" s="15">
        <v>0</v>
      </c>
      <c r="C223" s="15">
        <v>0</v>
      </c>
      <c r="D223" s="15">
        <v>0</v>
      </c>
      <c r="E223" s="16"/>
      <c r="F223" s="15">
        <v>0</v>
      </c>
      <c r="G223" s="15">
        <v>0</v>
      </c>
      <c r="H223" s="16"/>
      <c r="I223" s="15">
        <v>0</v>
      </c>
      <c r="J223" s="15">
        <v>0</v>
      </c>
    </row>
    <row r="224" spans="1:10" x14ac:dyDescent="0.35">
      <c r="A224" s="19" t="s">
        <v>55</v>
      </c>
      <c r="B224" s="15">
        <v>0</v>
      </c>
      <c r="C224" s="15">
        <v>0</v>
      </c>
      <c r="D224" s="15">
        <v>0</v>
      </c>
      <c r="E224" s="16"/>
      <c r="F224" s="15">
        <v>0</v>
      </c>
      <c r="G224" s="15">
        <v>0</v>
      </c>
      <c r="H224" s="16"/>
      <c r="I224" s="15">
        <v>0</v>
      </c>
      <c r="J224" s="15">
        <v>0</v>
      </c>
    </row>
    <row r="225" spans="1:10" x14ac:dyDescent="0.35">
      <c r="A225" s="18" t="s">
        <v>36</v>
      </c>
      <c r="B225" s="15">
        <v>0</v>
      </c>
      <c r="C225" s="15">
        <v>0</v>
      </c>
      <c r="D225" s="15">
        <v>0</v>
      </c>
      <c r="E225" s="16"/>
      <c r="F225" s="15">
        <v>0</v>
      </c>
      <c r="G225" s="15">
        <v>0</v>
      </c>
      <c r="H225" s="16"/>
      <c r="I225" s="15">
        <v>0</v>
      </c>
      <c r="J225" s="15">
        <v>0</v>
      </c>
    </row>
    <row r="226" spans="1:10" x14ac:dyDescent="0.35">
      <c r="A226" s="19" t="s">
        <v>37</v>
      </c>
      <c r="B226" s="15">
        <v>0</v>
      </c>
      <c r="C226" s="15">
        <v>0</v>
      </c>
      <c r="D226" s="15">
        <v>0</v>
      </c>
      <c r="E226" s="16"/>
      <c r="F226" s="15">
        <v>0</v>
      </c>
      <c r="G226" s="15">
        <v>0</v>
      </c>
      <c r="H226" s="16"/>
      <c r="I226" s="15">
        <v>0</v>
      </c>
      <c r="J226" s="15">
        <v>0</v>
      </c>
    </row>
    <row r="227" spans="1:10" x14ac:dyDescent="0.35">
      <c r="A227" s="19" t="s">
        <v>38</v>
      </c>
      <c r="B227" s="15">
        <v>0</v>
      </c>
      <c r="C227" s="15">
        <v>0</v>
      </c>
      <c r="D227" s="15">
        <v>0</v>
      </c>
      <c r="E227" s="16"/>
      <c r="F227" s="15">
        <v>0</v>
      </c>
      <c r="G227" s="15">
        <v>0</v>
      </c>
      <c r="H227" s="16"/>
      <c r="I227" s="15">
        <v>0</v>
      </c>
      <c r="J227" s="15">
        <v>0</v>
      </c>
    </row>
    <row r="228" spans="1:10" x14ac:dyDescent="0.35">
      <c r="A228" s="20" t="s">
        <v>40</v>
      </c>
      <c r="B228" s="15">
        <v>0</v>
      </c>
      <c r="C228" s="15">
        <v>0</v>
      </c>
      <c r="D228" s="15">
        <v>0</v>
      </c>
      <c r="E228" s="16"/>
      <c r="F228" s="15">
        <v>0</v>
      </c>
      <c r="G228" s="15">
        <v>0</v>
      </c>
      <c r="H228" s="16"/>
      <c r="I228" s="15">
        <v>0</v>
      </c>
      <c r="J228" s="15">
        <v>0</v>
      </c>
    </row>
    <row r="229" spans="1:10" x14ac:dyDescent="0.35">
      <c r="A229" s="11" t="s">
        <v>57</v>
      </c>
      <c r="B229" s="29" vm="984">
        <v>306493.70772593783</v>
      </c>
      <c r="C229" s="29" vm="984">
        <v>306493.70772593783</v>
      </c>
      <c r="D229" s="29" vm="2967">
        <v>283747.34003669524</v>
      </c>
      <c r="E229" s="30"/>
      <c r="F229" s="29">
        <v>3485.7071537000011</v>
      </c>
      <c r="G229" s="29">
        <v>-22746.367689242586</v>
      </c>
      <c r="H229" s="30"/>
      <c r="I229" s="29">
        <v>22969.233662899991</v>
      </c>
      <c r="J229" s="29">
        <v>9789.3102395953028</v>
      </c>
    </row>
    <row r="230" spans="1:10" x14ac:dyDescent="0.35">
      <c r="A230" s="11" t="s">
        <v>80</v>
      </c>
      <c r="B230" s="29" vm="985">
        <v>49.311053540614893</v>
      </c>
      <c r="C230" s="29" vm="985">
        <v>49.311053540614893</v>
      </c>
      <c r="D230" s="29" vm="2968">
        <v>71.865725986682335</v>
      </c>
      <c r="E230" s="30"/>
      <c r="F230" s="29">
        <v>52.599677910000025</v>
      </c>
      <c r="G230" s="29">
        <v>22.554672446067443</v>
      </c>
      <c r="H230" s="30"/>
      <c r="I230" s="29">
        <v>140.18055342000002</v>
      </c>
      <c r="J230" s="29">
        <v>-111.62200096331769</v>
      </c>
    </row>
    <row r="231" spans="1:10" x14ac:dyDescent="0.35">
      <c r="A231" s="23" t="s">
        <v>61</v>
      </c>
      <c r="B231" s="29">
        <v>0</v>
      </c>
      <c r="C231" s="29">
        <v>0</v>
      </c>
      <c r="D231" s="29" vm="2969">
        <v>1.4083035674837299</v>
      </c>
      <c r="E231" s="30"/>
      <c r="F231" s="29">
        <v>0</v>
      </c>
      <c r="G231" s="29">
        <v>1.4083035674837299</v>
      </c>
      <c r="H231" s="30"/>
      <c r="I231" s="29">
        <v>0</v>
      </c>
      <c r="J231" s="29">
        <v>1.4083035674837299</v>
      </c>
    </row>
    <row r="232" spans="1:10" x14ac:dyDescent="0.35">
      <c r="A232" s="20" t="s">
        <v>25</v>
      </c>
      <c r="B232" s="15">
        <v>0</v>
      </c>
      <c r="C232" s="15">
        <v>0</v>
      </c>
      <c r="D232" s="15" vm="2970">
        <v>1.4083035674837299</v>
      </c>
      <c r="E232" s="16"/>
      <c r="F232" s="15">
        <v>0</v>
      </c>
      <c r="G232" s="15">
        <v>1.4083035674837299</v>
      </c>
      <c r="H232" s="16"/>
      <c r="I232" s="15">
        <v>0</v>
      </c>
      <c r="J232" s="15">
        <v>1.4083035674837299</v>
      </c>
    </row>
    <row r="233" spans="1:10" x14ac:dyDescent="0.35">
      <c r="A233" s="18" t="s">
        <v>26</v>
      </c>
      <c r="B233" s="15">
        <v>0</v>
      </c>
      <c r="C233" s="15">
        <v>0</v>
      </c>
      <c r="D233" s="15">
        <v>0</v>
      </c>
      <c r="E233" s="16"/>
      <c r="F233" s="15">
        <v>0</v>
      </c>
      <c r="G233" s="15">
        <v>0</v>
      </c>
      <c r="H233" s="16"/>
      <c r="I233" s="15">
        <v>0</v>
      </c>
      <c r="J233" s="15">
        <v>0</v>
      </c>
    </row>
    <row r="234" spans="1:10" x14ac:dyDescent="0.35">
      <c r="A234" s="18" t="s">
        <v>27</v>
      </c>
      <c r="B234" s="15">
        <v>0</v>
      </c>
      <c r="C234" s="15">
        <v>0</v>
      </c>
      <c r="D234" s="15" vm="2971">
        <v>1.4083035674837299</v>
      </c>
      <c r="E234" s="16"/>
      <c r="F234" s="15">
        <v>0</v>
      </c>
      <c r="G234" s="15">
        <v>1.4083035674837299</v>
      </c>
      <c r="H234" s="16"/>
      <c r="I234" s="15">
        <v>0</v>
      </c>
      <c r="J234" s="15">
        <v>1.4083035674837299</v>
      </c>
    </row>
    <row r="235" spans="1:10" x14ac:dyDescent="0.35">
      <c r="A235" s="19" t="s">
        <v>16</v>
      </c>
      <c r="B235" s="15">
        <v>0</v>
      </c>
      <c r="C235" s="15">
        <v>0</v>
      </c>
      <c r="D235" s="15" vm="2972">
        <v>1.4083035674837299</v>
      </c>
      <c r="E235" s="16"/>
      <c r="F235" s="15">
        <v>0</v>
      </c>
      <c r="G235" s="15">
        <v>1.4083035674837299</v>
      </c>
      <c r="H235" s="16"/>
      <c r="I235" s="15">
        <v>0</v>
      </c>
      <c r="J235" s="15">
        <v>1.4083035674837299</v>
      </c>
    </row>
    <row r="236" spans="1:10" x14ac:dyDescent="0.35">
      <c r="A236" s="19" t="s">
        <v>42</v>
      </c>
      <c r="B236" s="15">
        <v>0</v>
      </c>
      <c r="C236" s="15">
        <v>0</v>
      </c>
      <c r="D236" s="15">
        <v>0</v>
      </c>
      <c r="E236" s="16"/>
      <c r="F236" s="15">
        <v>0</v>
      </c>
      <c r="G236" s="15">
        <v>0</v>
      </c>
      <c r="H236" s="16"/>
      <c r="I236" s="15">
        <v>0</v>
      </c>
      <c r="J236" s="15">
        <v>0</v>
      </c>
    </row>
    <row r="237" spans="1:10" x14ac:dyDescent="0.35">
      <c r="A237" s="19" t="s">
        <v>29</v>
      </c>
      <c r="B237" s="15">
        <v>0</v>
      </c>
      <c r="C237" s="15">
        <v>0</v>
      </c>
      <c r="D237" s="15">
        <v>0</v>
      </c>
      <c r="E237" s="16"/>
      <c r="F237" s="15">
        <v>0</v>
      </c>
      <c r="G237" s="15">
        <v>0</v>
      </c>
      <c r="H237" s="16"/>
      <c r="I237" s="15">
        <v>0</v>
      </c>
      <c r="J237" s="15">
        <v>0</v>
      </c>
    </row>
    <row r="238" spans="1:10" x14ac:dyDescent="0.35">
      <c r="A238" s="19" t="s">
        <v>30</v>
      </c>
      <c r="B238" s="15">
        <v>0</v>
      </c>
      <c r="C238" s="15">
        <v>0</v>
      </c>
      <c r="D238" s="15">
        <v>0</v>
      </c>
      <c r="E238" s="16"/>
      <c r="F238" s="15">
        <v>0</v>
      </c>
      <c r="G238" s="15">
        <v>0</v>
      </c>
      <c r="H238" s="16"/>
      <c r="I238" s="15">
        <v>0</v>
      </c>
      <c r="J238" s="15">
        <v>0</v>
      </c>
    </row>
    <row r="239" spans="1:10" x14ac:dyDescent="0.35">
      <c r="A239" s="19" t="s">
        <v>31</v>
      </c>
      <c r="B239" s="15">
        <v>0</v>
      </c>
      <c r="C239" s="15">
        <v>0</v>
      </c>
      <c r="D239" s="15">
        <v>0</v>
      </c>
      <c r="E239" s="16"/>
      <c r="F239" s="15">
        <v>0</v>
      </c>
      <c r="G239" s="15">
        <v>0</v>
      </c>
      <c r="H239" s="16"/>
      <c r="I239" s="15">
        <v>0</v>
      </c>
      <c r="J239" s="15">
        <v>0</v>
      </c>
    </row>
    <row r="240" spans="1:10" x14ac:dyDescent="0.35">
      <c r="A240" s="19" t="s">
        <v>32</v>
      </c>
      <c r="B240" s="15">
        <v>0</v>
      </c>
      <c r="C240" s="15">
        <v>0</v>
      </c>
      <c r="D240" s="15">
        <v>0</v>
      </c>
      <c r="E240" s="16"/>
      <c r="F240" s="15">
        <v>0</v>
      </c>
      <c r="G240" s="15">
        <v>0</v>
      </c>
      <c r="H240" s="16"/>
      <c r="I240" s="15">
        <v>0</v>
      </c>
      <c r="J240" s="15">
        <v>0</v>
      </c>
    </row>
    <row r="241" spans="1:10" x14ac:dyDescent="0.35">
      <c r="A241" s="19" t="s">
        <v>33</v>
      </c>
      <c r="B241" s="15">
        <v>0</v>
      </c>
      <c r="C241" s="15">
        <v>0</v>
      </c>
      <c r="D241" s="15">
        <v>0</v>
      </c>
      <c r="E241" s="16"/>
      <c r="F241" s="15">
        <v>0</v>
      </c>
      <c r="G241" s="15">
        <v>0</v>
      </c>
      <c r="H241" s="16"/>
      <c r="I241" s="15">
        <v>0</v>
      </c>
      <c r="J241" s="15">
        <v>0</v>
      </c>
    </row>
    <row r="242" spans="1:10" x14ac:dyDescent="0.35">
      <c r="A242" s="19" t="s">
        <v>34</v>
      </c>
      <c r="B242" s="15">
        <v>0</v>
      </c>
      <c r="C242" s="15">
        <v>0</v>
      </c>
      <c r="D242" s="15">
        <v>0</v>
      </c>
      <c r="E242" s="16"/>
      <c r="F242" s="15">
        <v>0</v>
      </c>
      <c r="G242" s="15">
        <v>0</v>
      </c>
      <c r="H242" s="16"/>
      <c r="I242" s="15">
        <v>0</v>
      </c>
      <c r="J242" s="15">
        <v>0</v>
      </c>
    </row>
    <row r="243" spans="1:10" x14ac:dyDescent="0.35">
      <c r="A243" s="19" t="s">
        <v>35</v>
      </c>
      <c r="B243" s="15">
        <v>0</v>
      </c>
      <c r="C243" s="15">
        <v>0</v>
      </c>
      <c r="D243" s="15">
        <v>0</v>
      </c>
      <c r="E243" s="16"/>
      <c r="F243" s="15">
        <v>0</v>
      </c>
      <c r="G243" s="15">
        <v>0</v>
      </c>
      <c r="H243" s="16"/>
      <c r="I243" s="15">
        <v>0</v>
      </c>
      <c r="J243" s="15">
        <v>0</v>
      </c>
    </row>
    <row r="244" spans="1:10" x14ac:dyDescent="0.35">
      <c r="A244" s="19" t="s">
        <v>55</v>
      </c>
      <c r="B244" s="15">
        <v>0</v>
      </c>
      <c r="C244" s="15">
        <v>0</v>
      </c>
      <c r="D244" s="15">
        <v>0</v>
      </c>
      <c r="E244" s="16"/>
      <c r="F244" s="15">
        <v>0</v>
      </c>
      <c r="G244" s="15">
        <v>0</v>
      </c>
      <c r="H244" s="16"/>
      <c r="I244" s="15">
        <v>0</v>
      </c>
      <c r="J244" s="15">
        <v>0</v>
      </c>
    </row>
    <row r="245" spans="1:10" x14ac:dyDescent="0.35">
      <c r="A245" s="18" t="s">
        <v>36</v>
      </c>
      <c r="B245" s="15">
        <v>0</v>
      </c>
      <c r="C245" s="15">
        <v>0</v>
      </c>
      <c r="D245" s="15">
        <v>0</v>
      </c>
      <c r="E245" s="16"/>
      <c r="F245" s="15">
        <v>0</v>
      </c>
      <c r="G245" s="15">
        <v>0</v>
      </c>
      <c r="H245" s="16"/>
      <c r="I245" s="15">
        <v>0</v>
      </c>
      <c r="J245" s="15">
        <v>0</v>
      </c>
    </row>
    <row r="246" spans="1:10" x14ac:dyDescent="0.35">
      <c r="A246" s="19" t="s">
        <v>37</v>
      </c>
      <c r="B246" s="15">
        <v>0</v>
      </c>
      <c r="C246" s="15">
        <v>0</v>
      </c>
      <c r="D246" s="15">
        <v>0</v>
      </c>
      <c r="E246" s="16"/>
      <c r="F246" s="15">
        <v>0</v>
      </c>
      <c r="G246" s="15">
        <v>0</v>
      </c>
      <c r="H246" s="16"/>
      <c r="I246" s="15">
        <v>0</v>
      </c>
      <c r="J246" s="15">
        <v>0</v>
      </c>
    </row>
    <row r="247" spans="1:10" x14ac:dyDescent="0.35">
      <c r="A247" s="19" t="s">
        <v>38</v>
      </c>
      <c r="B247" s="15">
        <v>0</v>
      </c>
      <c r="C247" s="15">
        <v>0</v>
      </c>
      <c r="D247" s="15">
        <v>0</v>
      </c>
      <c r="E247" s="16"/>
      <c r="F247" s="15">
        <v>0</v>
      </c>
      <c r="G247" s="15">
        <v>0</v>
      </c>
      <c r="H247" s="16"/>
      <c r="I247" s="15">
        <v>0</v>
      </c>
      <c r="J247" s="15">
        <v>0</v>
      </c>
    </row>
    <row r="248" spans="1:10" x14ac:dyDescent="0.35">
      <c r="A248" s="18" t="s">
        <v>56</v>
      </c>
      <c r="B248" s="15">
        <v>0</v>
      </c>
      <c r="C248" s="15">
        <v>0</v>
      </c>
      <c r="D248" s="15">
        <v>0</v>
      </c>
      <c r="E248" s="16"/>
      <c r="F248" s="15">
        <v>0</v>
      </c>
      <c r="G248" s="15">
        <v>0</v>
      </c>
      <c r="H248" s="16"/>
      <c r="I248" s="15">
        <v>0</v>
      </c>
      <c r="J248" s="15">
        <v>0</v>
      </c>
    </row>
    <row r="249" spans="1:10" x14ac:dyDescent="0.35">
      <c r="A249" s="18" t="s">
        <v>39</v>
      </c>
      <c r="B249" s="15">
        <v>0</v>
      </c>
      <c r="C249" s="15">
        <v>0</v>
      </c>
      <c r="D249" s="15">
        <v>0</v>
      </c>
      <c r="E249" s="16"/>
      <c r="F249" s="15">
        <v>0</v>
      </c>
      <c r="G249" s="15">
        <v>0</v>
      </c>
      <c r="H249" s="16"/>
      <c r="I249" s="15">
        <v>0</v>
      </c>
      <c r="J249" s="15">
        <v>0</v>
      </c>
    </row>
    <row r="250" spans="1:10" x14ac:dyDescent="0.35">
      <c r="A250" s="20" t="s">
        <v>40</v>
      </c>
      <c r="B250" s="15">
        <v>0</v>
      </c>
      <c r="C250" s="15">
        <v>0</v>
      </c>
      <c r="D250" s="15">
        <v>0</v>
      </c>
      <c r="E250" s="16"/>
      <c r="F250" s="15">
        <v>0</v>
      </c>
      <c r="G250" s="15">
        <v>0</v>
      </c>
      <c r="H250" s="16"/>
      <c r="I250" s="15">
        <v>0</v>
      </c>
      <c r="J250" s="15">
        <v>0</v>
      </c>
    </row>
    <row r="251" spans="1:10" x14ac:dyDescent="0.35">
      <c r="A251" s="23" t="s">
        <v>62</v>
      </c>
      <c r="B251" s="29" vm="986">
        <v>45.941994717085983</v>
      </c>
      <c r="C251" s="29" vm="986">
        <v>45.941994717085983</v>
      </c>
      <c r="D251" s="29" vm="2973">
        <v>65.142673239198629</v>
      </c>
      <c r="E251" s="30"/>
      <c r="F251" s="29">
        <v>50.660955819999998</v>
      </c>
      <c r="G251" s="29">
        <v>19.200678522112646</v>
      </c>
      <c r="H251" s="30"/>
      <c r="I251" s="29">
        <v>133.46432396</v>
      </c>
      <c r="J251" s="29">
        <v>-111.62882425080137</v>
      </c>
    </row>
    <row r="252" spans="1:10" x14ac:dyDescent="0.35">
      <c r="A252" s="20" t="s">
        <v>25</v>
      </c>
      <c r="B252" s="15" vm="987">
        <v>45.941994717085983</v>
      </c>
      <c r="C252" s="15" vm="987">
        <v>45.941994717085983</v>
      </c>
      <c r="D252" s="15" vm="2974">
        <v>65.142673239198629</v>
      </c>
      <c r="E252" s="16"/>
      <c r="F252" s="15">
        <v>50.660955819999998</v>
      </c>
      <c r="G252" s="15">
        <v>19.200678522112646</v>
      </c>
      <c r="H252" s="16"/>
      <c r="I252" s="15">
        <v>133.46432396</v>
      </c>
      <c r="J252" s="15">
        <v>-111.62882425080137</v>
      </c>
    </row>
    <row r="253" spans="1:10" x14ac:dyDescent="0.35">
      <c r="A253" s="18" t="s">
        <v>26</v>
      </c>
      <c r="B253" s="15">
        <v>0</v>
      </c>
      <c r="C253" s="15">
        <v>0</v>
      </c>
      <c r="D253" s="15">
        <v>0</v>
      </c>
      <c r="E253" s="16"/>
      <c r="F253" s="15">
        <v>0</v>
      </c>
      <c r="G253" s="15">
        <v>0</v>
      </c>
      <c r="H253" s="16"/>
      <c r="I253" s="15">
        <v>0</v>
      </c>
      <c r="J253" s="15">
        <v>0</v>
      </c>
    </row>
    <row r="254" spans="1:10" x14ac:dyDescent="0.35">
      <c r="A254" s="18" t="s">
        <v>27</v>
      </c>
      <c r="B254" s="15" vm="988">
        <v>45.941994717085983</v>
      </c>
      <c r="C254" s="15" vm="988">
        <v>45.941994717085983</v>
      </c>
      <c r="D254" s="15" vm="2975">
        <v>65.142673239198629</v>
      </c>
      <c r="E254" s="16"/>
      <c r="F254" s="15">
        <v>50.660955819999998</v>
      </c>
      <c r="G254" s="15">
        <v>19.200678522112646</v>
      </c>
      <c r="H254" s="16"/>
      <c r="I254" s="15">
        <v>133.46432396</v>
      </c>
      <c r="J254" s="15">
        <v>-111.62882425080137</v>
      </c>
    </row>
    <row r="255" spans="1:10" x14ac:dyDescent="0.35">
      <c r="A255" s="19" t="s">
        <v>16</v>
      </c>
      <c r="B255" s="15" vm="989">
        <v>45.941994717085983</v>
      </c>
      <c r="C255" s="15" vm="989">
        <v>45.941994717085983</v>
      </c>
      <c r="D255" s="15" vm="2976">
        <v>65.142673239198629</v>
      </c>
      <c r="E255" s="16"/>
      <c r="F255" s="15">
        <v>50.660955819999998</v>
      </c>
      <c r="G255" s="15">
        <v>19.200678522112646</v>
      </c>
      <c r="H255" s="16"/>
      <c r="I255" s="15">
        <v>133.46432396</v>
      </c>
      <c r="J255" s="15">
        <v>-111.62882425080137</v>
      </c>
    </row>
    <row r="256" spans="1:10" x14ac:dyDescent="0.35">
      <c r="A256" s="19" t="s">
        <v>42</v>
      </c>
      <c r="B256" s="15">
        <v>0</v>
      </c>
      <c r="C256" s="15">
        <v>0</v>
      </c>
      <c r="D256" s="15">
        <v>0</v>
      </c>
      <c r="E256" s="16"/>
      <c r="F256" s="15">
        <v>0</v>
      </c>
      <c r="G256" s="15">
        <v>0</v>
      </c>
      <c r="H256" s="16"/>
      <c r="I256" s="15">
        <v>0</v>
      </c>
      <c r="J256" s="15">
        <v>0</v>
      </c>
    </row>
    <row r="257" spans="1:10" x14ac:dyDescent="0.35">
      <c r="A257" s="19" t="s">
        <v>29</v>
      </c>
      <c r="B257" s="15">
        <v>0</v>
      </c>
      <c r="C257" s="15">
        <v>0</v>
      </c>
      <c r="D257" s="15">
        <v>0</v>
      </c>
      <c r="E257" s="16"/>
      <c r="F257" s="15">
        <v>0</v>
      </c>
      <c r="G257" s="15">
        <v>0</v>
      </c>
      <c r="H257" s="16"/>
      <c r="I257" s="15">
        <v>0</v>
      </c>
      <c r="J257" s="15">
        <v>0</v>
      </c>
    </row>
    <row r="258" spans="1:10" x14ac:dyDescent="0.35">
      <c r="A258" s="19" t="s">
        <v>30</v>
      </c>
      <c r="B258" s="15">
        <v>0</v>
      </c>
      <c r="C258" s="15">
        <v>0</v>
      </c>
      <c r="D258" s="15">
        <v>0</v>
      </c>
      <c r="E258" s="16"/>
      <c r="F258" s="15">
        <v>0</v>
      </c>
      <c r="G258" s="15">
        <v>0</v>
      </c>
      <c r="H258" s="16"/>
      <c r="I258" s="15">
        <v>0</v>
      </c>
      <c r="J258" s="15">
        <v>0</v>
      </c>
    </row>
    <row r="259" spans="1:10" x14ac:dyDescent="0.35">
      <c r="A259" s="19" t="s">
        <v>31</v>
      </c>
      <c r="B259" s="15">
        <v>0</v>
      </c>
      <c r="C259" s="15">
        <v>0</v>
      </c>
      <c r="D259" s="15">
        <v>0</v>
      </c>
      <c r="E259" s="16"/>
      <c r="F259" s="15">
        <v>0</v>
      </c>
      <c r="G259" s="15">
        <v>0</v>
      </c>
      <c r="H259" s="16"/>
      <c r="I259" s="15">
        <v>0</v>
      </c>
      <c r="J259" s="15">
        <v>0</v>
      </c>
    </row>
    <row r="260" spans="1:10" x14ac:dyDescent="0.35">
      <c r="A260" s="19" t="s">
        <v>32</v>
      </c>
      <c r="B260" s="15">
        <v>0</v>
      </c>
      <c r="C260" s="15">
        <v>0</v>
      </c>
      <c r="D260" s="15">
        <v>0</v>
      </c>
      <c r="E260" s="16"/>
      <c r="F260" s="15">
        <v>0</v>
      </c>
      <c r="G260" s="15">
        <v>0</v>
      </c>
      <c r="H260" s="16"/>
      <c r="I260" s="15">
        <v>0</v>
      </c>
      <c r="J260" s="15">
        <v>0</v>
      </c>
    </row>
    <row r="261" spans="1:10" x14ac:dyDescent="0.35">
      <c r="A261" s="19" t="s">
        <v>33</v>
      </c>
      <c r="B261" s="15">
        <v>0</v>
      </c>
      <c r="C261" s="15">
        <v>0</v>
      </c>
      <c r="D261" s="15">
        <v>0</v>
      </c>
      <c r="E261" s="16"/>
      <c r="F261" s="15">
        <v>0</v>
      </c>
      <c r="G261" s="15">
        <v>0</v>
      </c>
      <c r="H261" s="16"/>
      <c r="I261" s="15">
        <v>0</v>
      </c>
      <c r="J261" s="15">
        <v>0</v>
      </c>
    </row>
    <row r="262" spans="1:10" x14ac:dyDescent="0.35">
      <c r="A262" s="19" t="s">
        <v>34</v>
      </c>
      <c r="B262" s="15">
        <v>0</v>
      </c>
      <c r="C262" s="15">
        <v>0</v>
      </c>
      <c r="D262" s="15">
        <v>0</v>
      </c>
      <c r="E262" s="16"/>
      <c r="F262" s="15">
        <v>0</v>
      </c>
      <c r="G262" s="15">
        <v>0</v>
      </c>
      <c r="H262" s="16"/>
      <c r="I262" s="15">
        <v>0</v>
      </c>
      <c r="J262" s="15">
        <v>0</v>
      </c>
    </row>
    <row r="263" spans="1:10" x14ac:dyDescent="0.35">
      <c r="A263" s="19" t="s">
        <v>35</v>
      </c>
      <c r="B263" s="15">
        <v>0</v>
      </c>
      <c r="C263" s="15">
        <v>0</v>
      </c>
      <c r="D263" s="15">
        <v>0</v>
      </c>
      <c r="E263" s="16"/>
      <c r="F263" s="15">
        <v>0</v>
      </c>
      <c r="G263" s="15">
        <v>0</v>
      </c>
      <c r="H263" s="16"/>
      <c r="I263" s="15">
        <v>0</v>
      </c>
      <c r="J263" s="15">
        <v>0</v>
      </c>
    </row>
    <row r="264" spans="1:10" x14ac:dyDescent="0.35">
      <c r="A264" s="19" t="s">
        <v>55</v>
      </c>
      <c r="B264" s="15">
        <v>0</v>
      </c>
      <c r="C264" s="15">
        <v>0</v>
      </c>
      <c r="D264" s="15">
        <v>0</v>
      </c>
      <c r="E264" s="16"/>
      <c r="F264" s="15">
        <v>0</v>
      </c>
      <c r="G264" s="15">
        <v>0</v>
      </c>
      <c r="H264" s="16"/>
      <c r="I264" s="15">
        <v>0</v>
      </c>
      <c r="J264" s="15">
        <v>0</v>
      </c>
    </row>
    <row r="265" spans="1:10" x14ac:dyDescent="0.35">
      <c r="A265" s="18" t="s">
        <v>36</v>
      </c>
      <c r="B265" s="15">
        <v>0</v>
      </c>
      <c r="C265" s="15">
        <v>0</v>
      </c>
      <c r="D265" s="15">
        <v>0</v>
      </c>
      <c r="E265" s="16"/>
      <c r="F265" s="15">
        <v>0</v>
      </c>
      <c r="G265" s="15">
        <v>0</v>
      </c>
      <c r="H265" s="16"/>
      <c r="I265" s="15">
        <v>0</v>
      </c>
      <c r="J265" s="15">
        <v>0</v>
      </c>
    </row>
    <row r="266" spans="1:10" x14ac:dyDescent="0.35">
      <c r="A266" s="19" t="s">
        <v>37</v>
      </c>
      <c r="B266" s="15">
        <v>0</v>
      </c>
      <c r="C266" s="15">
        <v>0</v>
      </c>
      <c r="D266" s="15">
        <v>0</v>
      </c>
      <c r="E266" s="16"/>
      <c r="F266" s="15">
        <v>0</v>
      </c>
      <c r="G266" s="15">
        <v>0</v>
      </c>
      <c r="H266" s="16"/>
      <c r="I266" s="15">
        <v>0</v>
      </c>
      <c r="J266" s="15">
        <v>0</v>
      </c>
    </row>
    <row r="267" spans="1:10" x14ac:dyDescent="0.35">
      <c r="A267" s="19" t="s">
        <v>38</v>
      </c>
      <c r="B267" s="15">
        <v>0</v>
      </c>
      <c r="C267" s="15">
        <v>0</v>
      </c>
      <c r="D267" s="15">
        <v>0</v>
      </c>
      <c r="E267" s="16"/>
      <c r="F267" s="15">
        <v>0</v>
      </c>
      <c r="G267" s="15">
        <v>0</v>
      </c>
      <c r="H267" s="16"/>
      <c r="I267" s="15">
        <v>0</v>
      </c>
      <c r="J267" s="15">
        <v>0</v>
      </c>
    </row>
    <row r="268" spans="1:10" x14ac:dyDescent="0.35">
      <c r="A268" s="18" t="s">
        <v>56</v>
      </c>
      <c r="B268" s="15">
        <v>0</v>
      </c>
      <c r="C268" s="15">
        <v>0</v>
      </c>
      <c r="D268" s="15">
        <v>0</v>
      </c>
      <c r="E268" s="16"/>
      <c r="F268" s="15">
        <v>0</v>
      </c>
      <c r="G268" s="15">
        <v>0</v>
      </c>
      <c r="H268" s="16"/>
      <c r="I268" s="15">
        <v>0</v>
      </c>
      <c r="J268" s="15">
        <v>0</v>
      </c>
    </row>
    <row r="269" spans="1:10" x14ac:dyDescent="0.35">
      <c r="A269" s="18" t="s">
        <v>39</v>
      </c>
      <c r="B269" s="15">
        <v>0</v>
      </c>
      <c r="C269" s="15">
        <v>0</v>
      </c>
      <c r="D269" s="15">
        <v>0</v>
      </c>
      <c r="E269" s="16"/>
      <c r="F269" s="15">
        <v>0</v>
      </c>
      <c r="G269" s="15">
        <v>0</v>
      </c>
      <c r="H269" s="16"/>
      <c r="I269" s="15">
        <v>0</v>
      </c>
      <c r="J269" s="15">
        <v>0</v>
      </c>
    </row>
    <row r="270" spans="1:10" x14ac:dyDescent="0.35">
      <c r="A270" s="20" t="s">
        <v>40</v>
      </c>
      <c r="B270" s="15">
        <v>0</v>
      </c>
      <c r="C270" s="15">
        <v>0</v>
      </c>
      <c r="D270" s="15">
        <v>0</v>
      </c>
      <c r="E270" s="16"/>
      <c r="F270" s="15">
        <v>0</v>
      </c>
      <c r="G270" s="15">
        <v>0</v>
      </c>
      <c r="H270" s="16"/>
      <c r="I270" s="15">
        <v>0</v>
      </c>
      <c r="J270" s="15">
        <v>0</v>
      </c>
    </row>
    <row r="271" spans="1:10" x14ac:dyDescent="0.35">
      <c r="A271" s="23" t="s">
        <v>63</v>
      </c>
      <c r="B271" s="29" vm="990">
        <v>3.3670588235289101</v>
      </c>
      <c r="C271" s="29" vm="990">
        <v>3.3670588235289101</v>
      </c>
      <c r="D271" s="29" vm="2977">
        <v>5.31474917999999</v>
      </c>
      <c r="E271" s="30"/>
      <c r="F271" s="29">
        <v>1.9387220899999988</v>
      </c>
      <c r="G271" s="29">
        <v>1.9476903564710799</v>
      </c>
      <c r="H271" s="30"/>
      <c r="I271" s="29">
        <v>6.7162294599999992</v>
      </c>
      <c r="J271" s="29">
        <v>-1.4014802800000092</v>
      </c>
    </row>
    <row r="272" spans="1:10" x14ac:dyDescent="0.35">
      <c r="A272" s="20" t="s">
        <v>25</v>
      </c>
      <c r="B272" s="15" vm="991">
        <v>3.3670588235289101</v>
      </c>
      <c r="C272" s="15" vm="991">
        <v>3.3670588235289101</v>
      </c>
      <c r="D272" s="15" vm="2978">
        <v>5.31474917999999</v>
      </c>
      <c r="E272" s="16"/>
      <c r="F272" s="15">
        <v>1.9387220899999988</v>
      </c>
      <c r="G272" s="15">
        <v>1.9476903564710799</v>
      </c>
      <c r="H272" s="16"/>
      <c r="I272" s="15">
        <v>6.7162294599999992</v>
      </c>
      <c r="J272" s="15">
        <v>-1.4014802800000092</v>
      </c>
    </row>
    <row r="273" spans="1:10" x14ac:dyDescent="0.35">
      <c r="A273" s="18" t="s">
        <v>26</v>
      </c>
      <c r="B273" s="15">
        <v>0</v>
      </c>
      <c r="C273" s="15">
        <v>0</v>
      </c>
      <c r="D273" s="15">
        <v>0</v>
      </c>
      <c r="E273" s="16"/>
      <c r="F273" s="15">
        <v>0</v>
      </c>
      <c r="G273" s="15">
        <v>0</v>
      </c>
      <c r="H273" s="16"/>
      <c r="I273" s="15">
        <v>0</v>
      </c>
      <c r="J273" s="15">
        <v>0</v>
      </c>
    </row>
    <row r="274" spans="1:10" x14ac:dyDescent="0.35">
      <c r="A274" s="18" t="s">
        <v>27</v>
      </c>
      <c r="B274" s="15" vm="992">
        <v>3.3670588235289101</v>
      </c>
      <c r="C274" s="15" vm="992">
        <v>3.3670588235289101</v>
      </c>
      <c r="D274" s="15" vm="2979">
        <v>5.31474917999999</v>
      </c>
      <c r="E274" s="16"/>
      <c r="F274" s="15">
        <v>1.9387220899999988</v>
      </c>
      <c r="G274" s="15">
        <v>1.9476903564710799</v>
      </c>
      <c r="H274" s="16"/>
      <c r="I274" s="15">
        <v>6.7162294599999992</v>
      </c>
      <c r="J274" s="15">
        <v>-1.4014802800000092</v>
      </c>
    </row>
    <row r="275" spans="1:10" x14ac:dyDescent="0.35">
      <c r="A275" s="19" t="s">
        <v>16</v>
      </c>
      <c r="B275" s="15" vm="993">
        <v>3.3670588235289101</v>
      </c>
      <c r="C275" s="15" vm="993">
        <v>3.3670588235289101</v>
      </c>
      <c r="D275" s="15" vm="2980">
        <v>5.31474917999999</v>
      </c>
      <c r="E275" s="16"/>
      <c r="F275" s="15">
        <v>1.9387220899999988</v>
      </c>
      <c r="G275" s="15">
        <v>1.9476903564710799</v>
      </c>
      <c r="H275" s="16"/>
      <c r="I275" s="15">
        <v>6.7162294599999992</v>
      </c>
      <c r="J275" s="15">
        <v>-1.4014802800000092</v>
      </c>
    </row>
    <row r="276" spans="1:10" x14ac:dyDescent="0.35">
      <c r="A276" s="19" t="s">
        <v>42</v>
      </c>
      <c r="B276" s="15">
        <v>0</v>
      </c>
      <c r="C276" s="15">
        <v>0</v>
      </c>
      <c r="D276" s="15">
        <v>0</v>
      </c>
      <c r="E276" s="16"/>
      <c r="F276" s="15">
        <v>0</v>
      </c>
      <c r="G276" s="15">
        <v>0</v>
      </c>
      <c r="H276" s="16"/>
      <c r="I276" s="15">
        <v>0</v>
      </c>
      <c r="J276" s="15">
        <v>0</v>
      </c>
    </row>
    <row r="277" spans="1:10" x14ac:dyDescent="0.35">
      <c r="A277" s="19" t="s">
        <v>29</v>
      </c>
      <c r="B277" s="15">
        <v>0</v>
      </c>
      <c r="C277" s="15">
        <v>0</v>
      </c>
      <c r="D277" s="15">
        <v>0</v>
      </c>
      <c r="E277" s="16"/>
      <c r="F277" s="15">
        <v>0</v>
      </c>
      <c r="G277" s="15">
        <v>0</v>
      </c>
      <c r="H277" s="16"/>
      <c r="I277" s="15">
        <v>0</v>
      </c>
      <c r="J277" s="15">
        <v>0</v>
      </c>
    </row>
    <row r="278" spans="1:10" x14ac:dyDescent="0.35">
      <c r="A278" s="19" t="s">
        <v>30</v>
      </c>
      <c r="B278" s="15">
        <v>0</v>
      </c>
      <c r="C278" s="15">
        <v>0</v>
      </c>
      <c r="D278" s="15">
        <v>0</v>
      </c>
      <c r="E278" s="16"/>
      <c r="F278" s="15">
        <v>0</v>
      </c>
      <c r="G278" s="15">
        <v>0</v>
      </c>
      <c r="H278" s="16"/>
      <c r="I278" s="15">
        <v>0</v>
      </c>
      <c r="J278" s="15">
        <v>0</v>
      </c>
    </row>
    <row r="279" spans="1:10" x14ac:dyDescent="0.35">
      <c r="A279" s="19" t="s">
        <v>31</v>
      </c>
      <c r="B279" s="15">
        <v>0</v>
      </c>
      <c r="C279" s="15">
        <v>0</v>
      </c>
      <c r="D279" s="15">
        <v>0</v>
      </c>
      <c r="E279" s="16"/>
      <c r="F279" s="15">
        <v>0</v>
      </c>
      <c r="G279" s="15">
        <v>0</v>
      </c>
      <c r="H279" s="16"/>
      <c r="I279" s="15">
        <v>0</v>
      </c>
      <c r="J279" s="15">
        <v>0</v>
      </c>
    </row>
    <row r="280" spans="1:10" x14ac:dyDescent="0.35">
      <c r="A280" s="19" t="s">
        <v>32</v>
      </c>
      <c r="B280" s="15">
        <v>0</v>
      </c>
      <c r="C280" s="15">
        <v>0</v>
      </c>
      <c r="D280" s="15">
        <v>0</v>
      </c>
      <c r="E280" s="16"/>
      <c r="F280" s="15">
        <v>0</v>
      </c>
      <c r="G280" s="15">
        <v>0</v>
      </c>
      <c r="H280" s="16"/>
      <c r="I280" s="15">
        <v>0</v>
      </c>
      <c r="J280" s="15">
        <v>0</v>
      </c>
    </row>
    <row r="281" spans="1:10" x14ac:dyDescent="0.35">
      <c r="A281" s="19" t="s">
        <v>33</v>
      </c>
      <c r="B281" s="15">
        <v>0</v>
      </c>
      <c r="C281" s="15">
        <v>0</v>
      </c>
      <c r="D281" s="15">
        <v>0</v>
      </c>
      <c r="E281" s="16"/>
      <c r="F281" s="15">
        <v>0</v>
      </c>
      <c r="G281" s="15">
        <v>0</v>
      </c>
      <c r="H281" s="16"/>
      <c r="I281" s="15">
        <v>0</v>
      </c>
      <c r="J281" s="15">
        <v>0</v>
      </c>
    </row>
    <row r="282" spans="1:10" x14ac:dyDescent="0.35">
      <c r="A282" s="19" t="s">
        <v>34</v>
      </c>
      <c r="B282" s="15">
        <v>0</v>
      </c>
      <c r="C282" s="15">
        <v>0</v>
      </c>
      <c r="D282" s="15">
        <v>0</v>
      </c>
      <c r="E282" s="16"/>
      <c r="F282" s="15">
        <v>0</v>
      </c>
      <c r="G282" s="15">
        <v>0</v>
      </c>
      <c r="H282" s="16"/>
      <c r="I282" s="15">
        <v>0</v>
      </c>
      <c r="J282" s="15">
        <v>0</v>
      </c>
    </row>
    <row r="283" spans="1:10" x14ac:dyDescent="0.35">
      <c r="A283" s="19" t="s">
        <v>35</v>
      </c>
      <c r="B283" s="15">
        <v>0</v>
      </c>
      <c r="C283" s="15">
        <v>0</v>
      </c>
      <c r="D283" s="15">
        <v>0</v>
      </c>
      <c r="E283" s="16"/>
      <c r="F283" s="15">
        <v>0</v>
      </c>
      <c r="G283" s="15">
        <v>0</v>
      </c>
      <c r="H283" s="16"/>
      <c r="I283" s="15">
        <v>0</v>
      </c>
      <c r="J283" s="15">
        <v>0</v>
      </c>
    </row>
    <row r="284" spans="1:10" x14ac:dyDescent="0.35">
      <c r="A284" s="19" t="s">
        <v>55</v>
      </c>
      <c r="B284" s="15">
        <v>0</v>
      </c>
      <c r="C284" s="15">
        <v>0</v>
      </c>
      <c r="D284" s="15">
        <v>0</v>
      </c>
      <c r="E284" s="16"/>
      <c r="F284" s="15">
        <v>0</v>
      </c>
      <c r="G284" s="15">
        <v>0</v>
      </c>
      <c r="H284" s="16"/>
      <c r="I284" s="15">
        <v>0</v>
      </c>
      <c r="J284" s="15">
        <v>0</v>
      </c>
    </row>
    <row r="285" spans="1:10" x14ac:dyDescent="0.35">
      <c r="A285" s="18" t="s">
        <v>36</v>
      </c>
      <c r="B285" s="15">
        <v>0</v>
      </c>
      <c r="C285" s="15">
        <v>0</v>
      </c>
      <c r="D285" s="15">
        <v>0</v>
      </c>
      <c r="E285" s="16"/>
      <c r="F285" s="15">
        <v>0</v>
      </c>
      <c r="G285" s="15">
        <v>0</v>
      </c>
      <c r="H285" s="16"/>
      <c r="I285" s="15">
        <v>0</v>
      </c>
      <c r="J285" s="15">
        <v>0</v>
      </c>
    </row>
    <row r="286" spans="1:10" x14ac:dyDescent="0.35">
      <c r="A286" s="19" t="s">
        <v>37</v>
      </c>
      <c r="B286" s="15">
        <v>0</v>
      </c>
      <c r="C286" s="15">
        <v>0</v>
      </c>
      <c r="D286" s="15">
        <v>0</v>
      </c>
      <c r="E286" s="16"/>
      <c r="F286" s="15">
        <v>0</v>
      </c>
      <c r="G286" s="15">
        <v>0</v>
      </c>
      <c r="H286" s="16"/>
      <c r="I286" s="15">
        <v>0</v>
      </c>
      <c r="J286" s="15">
        <v>0</v>
      </c>
    </row>
    <row r="287" spans="1:10" x14ac:dyDescent="0.35">
      <c r="A287" s="19" t="s">
        <v>38</v>
      </c>
      <c r="B287" s="15">
        <v>0</v>
      </c>
      <c r="C287" s="15">
        <v>0</v>
      </c>
      <c r="D287" s="15">
        <v>0</v>
      </c>
      <c r="E287" s="16"/>
      <c r="F287" s="15">
        <v>0</v>
      </c>
      <c r="G287" s="15">
        <v>0</v>
      </c>
      <c r="H287" s="16"/>
      <c r="I287" s="15">
        <v>0</v>
      </c>
      <c r="J287" s="15">
        <v>0</v>
      </c>
    </row>
    <row r="288" spans="1:10" x14ac:dyDescent="0.35">
      <c r="A288" s="18" t="s">
        <v>56</v>
      </c>
      <c r="B288" s="15">
        <v>0</v>
      </c>
      <c r="C288" s="15">
        <v>0</v>
      </c>
      <c r="D288" s="15">
        <v>0</v>
      </c>
      <c r="E288" s="16"/>
      <c r="F288" s="15">
        <v>0</v>
      </c>
      <c r="G288" s="15">
        <v>0</v>
      </c>
      <c r="H288" s="16"/>
      <c r="I288" s="15">
        <v>0</v>
      </c>
      <c r="J288" s="15">
        <v>0</v>
      </c>
    </row>
    <row r="289" spans="1:10" x14ac:dyDescent="0.35">
      <c r="A289" s="18" t="s">
        <v>39</v>
      </c>
      <c r="B289" s="15">
        <v>0</v>
      </c>
      <c r="C289" s="15">
        <v>0</v>
      </c>
      <c r="D289" s="15">
        <v>0</v>
      </c>
      <c r="E289" s="16"/>
      <c r="F289" s="15">
        <v>0</v>
      </c>
      <c r="G289" s="15">
        <v>0</v>
      </c>
      <c r="H289" s="16"/>
      <c r="I289" s="15">
        <v>0</v>
      </c>
      <c r="J289" s="15">
        <v>0</v>
      </c>
    </row>
    <row r="290" spans="1:10" x14ac:dyDescent="0.35">
      <c r="A290" s="20" t="s">
        <v>40</v>
      </c>
      <c r="B290" s="15">
        <v>0</v>
      </c>
      <c r="C290" s="15">
        <v>0</v>
      </c>
      <c r="D290" s="15">
        <v>0</v>
      </c>
      <c r="E290" s="16"/>
      <c r="F290" s="15">
        <v>0</v>
      </c>
      <c r="G290" s="15">
        <v>0</v>
      </c>
      <c r="H290" s="16"/>
      <c r="I290" s="15">
        <v>0</v>
      </c>
      <c r="J290" s="15">
        <v>0</v>
      </c>
    </row>
    <row r="291" spans="1:10" x14ac:dyDescent="0.35">
      <c r="A291" s="23" t="s">
        <v>81</v>
      </c>
      <c r="B291" s="29" vm="994">
        <v>2E-3</v>
      </c>
      <c r="C291" s="29" vm="994">
        <v>2E-3</v>
      </c>
      <c r="D291" s="29">
        <v>0</v>
      </c>
      <c r="E291" s="30"/>
      <c r="F291" s="29">
        <v>0</v>
      </c>
      <c r="G291" s="29">
        <v>-2E-3</v>
      </c>
      <c r="H291" s="30"/>
      <c r="I291" s="29">
        <v>0</v>
      </c>
      <c r="J291" s="29">
        <v>0</v>
      </c>
    </row>
    <row r="292" spans="1:10" x14ac:dyDescent="0.35">
      <c r="A292" s="11" t="s">
        <v>82</v>
      </c>
      <c r="B292" s="29" vm="995">
        <v>12126.332755280571</v>
      </c>
      <c r="C292" s="29" vm="995">
        <v>12126.332755280571</v>
      </c>
      <c r="D292" s="29" vm="2981">
        <v>9292.0315856956477</v>
      </c>
      <c r="E292" s="30"/>
      <c r="F292" s="29">
        <v>-45.731679832999362</v>
      </c>
      <c r="G292" s="29">
        <v>-2834.3011695849236</v>
      </c>
      <c r="H292" s="30"/>
      <c r="I292" s="29">
        <v>176.12109381200116</v>
      </c>
      <c r="J292" s="29">
        <v>3489.5497152376483</v>
      </c>
    </row>
    <row r="293" spans="1:10" x14ac:dyDescent="0.35">
      <c r="A293" s="12" t="s">
        <v>83</v>
      </c>
      <c r="B293" s="29" vm="996">
        <v>5714.9085064905694</v>
      </c>
      <c r="C293" s="29" vm="996">
        <v>5714.9085064905694</v>
      </c>
      <c r="D293" s="29" vm="2982">
        <v>7685.1289552124435</v>
      </c>
      <c r="E293" s="30"/>
      <c r="F293" s="29">
        <v>19.749320686999454</v>
      </c>
      <c r="G293" s="29">
        <v>1970.2204487218742</v>
      </c>
      <c r="H293" s="30"/>
      <c r="I293" s="29">
        <v>-248.95101682799941</v>
      </c>
      <c r="J293" s="29">
        <v>2803.1090255944446</v>
      </c>
    </row>
    <row r="294" spans="1:10" x14ac:dyDescent="0.35">
      <c r="A294" s="12" t="s">
        <v>84</v>
      </c>
      <c r="B294" s="29" vm="997">
        <v>6411.4242487899992</v>
      </c>
      <c r="C294" s="29" vm="997">
        <v>6411.4242487899992</v>
      </c>
      <c r="D294" s="29" vm="2983">
        <v>1606.9026304832041</v>
      </c>
      <c r="E294" s="30"/>
      <c r="F294" s="29">
        <v>-65.481000519999725</v>
      </c>
      <c r="G294" s="29">
        <v>-4804.5216183067951</v>
      </c>
      <c r="H294" s="30"/>
      <c r="I294" s="29">
        <v>425.07211064000012</v>
      </c>
      <c r="J294" s="29">
        <v>686.440689643204</v>
      </c>
    </row>
    <row r="295" spans="1:10" x14ac:dyDescent="0.35">
      <c r="A295" s="19" t="s">
        <v>85</v>
      </c>
      <c r="B295" s="15" vm="998">
        <v>6291.730790999999</v>
      </c>
      <c r="C295" s="15" vm="998">
        <v>6291.730790999999</v>
      </c>
      <c r="D295" s="15" vm="2984">
        <v>1278.6741730732042</v>
      </c>
      <c r="E295" s="16"/>
      <c r="F295" s="15">
        <v>211.94975710000006</v>
      </c>
      <c r="G295" s="15">
        <v>-5013.0566179267953</v>
      </c>
      <c r="H295" s="16"/>
      <c r="I295" s="15">
        <v>232.06507754000006</v>
      </c>
      <c r="J295" s="15">
        <v>561.30699353320415</v>
      </c>
    </row>
    <row r="296" spans="1:10" x14ac:dyDescent="0.35">
      <c r="A296" s="19" t="s">
        <v>86</v>
      </c>
      <c r="B296" s="15" vm="999">
        <v>119.69345779</v>
      </c>
      <c r="C296" s="15" vm="999">
        <v>119.69345779</v>
      </c>
      <c r="D296" s="15" vm="2985">
        <v>328.22845741000003</v>
      </c>
      <c r="E296" s="16"/>
      <c r="F296" s="15">
        <v>-277.43075762000001</v>
      </c>
      <c r="G296" s="15">
        <v>208.53499962000004</v>
      </c>
      <c r="H296" s="16"/>
      <c r="I296" s="15">
        <v>193.0070331</v>
      </c>
      <c r="J296" s="15">
        <v>125.13369611000005</v>
      </c>
    </row>
    <row r="297" spans="1:10" x14ac:dyDescent="0.35">
      <c r="A297" s="25"/>
      <c r="B297" s="15"/>
      <c r="C297" s="15"/>
      <c r="D297" s="15"/>
      <c r="E297" s="16"/>
      <c r="F297" s="15"/>
      <c r="G297" s="15"/>
      <c r="H297" s="16"/>
      <c r="I297" s="15"/>
      <c r="J297" s="15"/>
    </row>
    <row r="298" spans="1:10" x14ac:dyDescent="0.35">
      <c r="A298" s="9" t="s">
        <v>91</v>
      </c>
      <c r="B298" s="29" vm="1000">
        <v>3990.2634504980001</v>
      </c>
      <c r="C298" s="29" vm="1000">
        <v>3990.2634504980001</v>
      </c>
      <c r="D298" s="29" vm="2986">
        <v>569.83019660000002</v>
      </c>
      <c r="E298" s="30"/>
      <c r="F298" s="29">
        <v>-1862.18663926</v>
      </c>
      <c r="G298" s="29">
        <v>-3420.4332538980002</v>
      </c>
      <c r="H298" s="30"/>
      <c r="I298" s="29">
        <v>2706.27721574</v>
      </c>
      <c r="J298" s="29">
        <v>-2846.3189371399999</v>
      </c>
    </row>
    <row r="299" spans="1:10" x14ac:dyDescent="0.35">
      <c r="A299" s="9" t="s">
        <v>92</v>
      </c>
      <c r="B299" s="29" vm="1001">
        <v>6372.5122709014295</v>
      </c>
      <c r="C299" s="29" vm="1001">
        <v>6372.5122709014295</v>
      </c>
      <c r="D299" s="29" vm="2987">
        <v>524.89324299999998</v>
      </c>
      <c r="E299" s="30"/>
      <c r="F299" s="29">
        <v>590.65532675000077</v>
      </c>
      <c r="G299" s="29">
        <v>-5847.6190279014299</v>
      </c>
      <c r="H299" s="30"/>
      <c r="I299" s="29">
        <v>2087.6872097500004</v>
      </c>
      <c r="J299" s="29">
        <v>-3687.7699667500005</v>
      </c>
    </row>
    <row r="300" spans="1:10" x14ac:dyDescent="0.35">
      <c r="A300" s="9"/>
      <c r="B300" s="15"/>
      <c r="C300" s="15"/>
      <c r="D300" s="15"/>
      <c r="E300" s="16"/>
      <c r="F300" s="15"/>
      <c r="G300" s="15"/>
      <c r="H300" s="16"/>
      <c r="I300" s="15"/>
      <c r="J300" s="15"/>
    </row>
    <row r="301" spans="1:10" x14ac:dyDescent="0.35">
      <c r="A301" s="9" t="s">
        <v>93</v>
      </c>
      <c r="B301" s="29" vm="1002">
        <v>306493.70804543258</v>
      </c>
      <c r="C301" s="29" vm="1002">
        <v>306493.70804543258</v>
      </c>
      <c r="D301" s="29" vm="2988">
        <v>283747.34065984795</v>
      </c>
      <c r="E301" s="30"/>
      <c r="F301" s="29">
        <v>3485.7071295222268</v>
      </c>
      <c r="G301" s="29">
        <v>-22746.367385584628</v>
      </c>
      <c r="H301" s="30"/>
      <c r="I301" s="29">
        <v>22969.232468612172</v>
      </c>
      <c r="J301" s="29">
        <v>9789.3110480350442</v>
      </c>
    </row>
    <row r="302" spans="1:10" x14ac:dyDescent="0.35">
      <c r="A302" s="11" t="s">
        <v>25</v>
      </c>
      <c r="B302" s="29" vm="1003">
        <v>304805.3235835231</v>
      </c>
      <c r="C302" s="29" vm="1003">
        <v>304805.3235835231</v>
      </c>
      <c r="D302" s="29" vm="2989">
        <v>282078.8431554308</v>
      </c>
      <c r="E302" s="30"/>
      <c r="F302" s="29">
        <v>3603.0663772221305</v>
      </c>
      <c r="G302" s="29">
        <v>-22726.480428092298</v>
      </c>
      <c r="H302" s="30"/>
      <c r="I302" s="29">
        <v>22521.699773512082</v>
      </c>
      <c r="J302" s="29">
        <v>9182.706118417962</v>
      </c>
    </row>
    <row r="303" spans="1:10" x14ac:dyDescent="0.35">
      <c r="A303" s="12" t="s">
        <v>26</v>
      </c>
      <c r="B303" s="29" vm="1004">
        <v>11019.406739056256</v>
      </c>
      <c r="C303" s="29" vm="1004">
        <v>11019.406739056256</v>
      </c>
      <c r="D303" s="29" vm="2990">
        <v>11744.38072752779</v>
      </c>
      <c r="E303" s="30"/>
      <c r="F303" s="29">
        <v>981.92627959000129</v>
      </c>
      <c r="G303" s="29">
        <v>724.97398847153454</v>
      </c>
      <c r="H303" s="30"/>
      <c r="I303" s="29">
        <v>-10458.164765369998</v>
      </c>
      <c r="J303" s="29">
        <v>1929.35020702779</v>
      </c>
    </row>
    <row r="304" spans="1:10" x14ac:dyDescent="0.35">
      <c r="A304" s="12" t="s">
        <v>27</v>
      </c>
      <c r="B304" s="29" vm="1005">
        <v>287890.47661608778</v>
      </c>
      <c r="C304" s="29" vm="1005">
        <v>287890.47661608778</v>
      </c>
      <c r="D304" s="29" vm="2991">
        <v>264689.88863965857</v>
      </c>
      <c r="E304" s="30"/>
      <c r="F304" s="29">
        <v>2552.2833942322759</v>
      </c>
      <c r="G304" s="29">
        <v>-23200.587976429204</v>
      </c>
      <c r="H304" s="30"/>
      <c r="I304" s="29">
        <v>30610.167283982126</v>
      </c>
      <c r="J304" s="29">
        <v>7060.8014443456777</v>
      </c>
    </row>
    <row r="305" spans="1:10" x14ac:dyDescent="0.35">
      <c r="A305" s="18" t="s">
        <v>16</v>
      </c>
      <c r="B305" s="15" vm="1006">
        <v>7144.0612341642936</v>
      </c>
      <c r="C305" s="15" vm="1006">
        <v>7144.0612341642936</v>
      </c>
      <c r="D305" s="15" vm="2992">
        <v>7210.5367142080031</v>
      </c>
      <c r="E305" s="16"/>
      <c r="F305" s="15">
        <v>42.68677310000021</v>
      </c>
      <c r="G305" s="15">
        <v>66.475480043709467</v>
      </c>
      <c r="H305" s="16"/>
      <c r="I305" s="15">
        <v>-763.98208809999778</v>
      </c>
      <c r="J305" s="15">
        <v>-1872.8341987119984</v>
      </c>
    </row>
    <row r="306" spans="1:10" x14ac:dyDescent="0.35">
      <c r="A306" s="18" t="s">
        <v>94</v>
      </c>
      <c r="B306" s="15">
        <v>0</v>
      </c>
      <c r="C306" s="15">
        <v>0</v>
      </c>
      <c r="D306" s="15">
        <v>0</v>
      </c>
      <c r="E306" s="16"/>
      <c r="F306" s="15">
        <v>0</v>
      </c>
      <c r="G306" s="15">
        <v>0</v>
      </c>
      <c r="H306" s="16"/>
      <c r="I306" s="15">
        <v>0</v>
      </c>
      <c r="J306" s="15">
        <v>0</v>
      </c>
    </row>
    <row r="307" spans="1:10" x14ac:dyDescent="0.35">
      <c r="A307" s="18" t="s">
        <v>29</v>
      </c>
      <c r="B307" s="15">
        <v>0</v>
      </c>
      <c r="C307" s="15">
        <v>0</v>
      </c>
      <c r="D307" s="15">
        <v>0</v>
      </c>
      <c r="E307" s="16"/>
      <c r="F307" s="15">
        <v>0</v>
      </c>
      <c r="G307" s="15">
        <v>0</v>
      </c>
      <c r="H307" s="16"/>
      <c r="I307" s="15">
        <v>0</v>
      </c>
      <c r="J307" s="15">
        <v>0</v>
      </c>
    </row>
    <row r="308" spans="1:10" x14ac:dyDescent="0.35">
      <c r="A308" s="18" t="s">
        <v>30</v>
      </c>
      <c r="B308" s="15" vm="1007">
        <v>5274.1568909999996</v>
      </c>
      <c r="C308" s="15" vm="1007">
        <v>5274.1568909999996</v>
      </c>
      <c r="D308" s="15" vm="2993">
        <v>5262.1881904000002</v>
      </c>
      <c r="E308" s="16"/>
      <c r="F308" s="15">
        <v>43.716105000000425</v>
      </c>
      <c r="G308" s="15">
        <v>-11.968700599999465</v>
      </c>
      <c r="H308" s="16"/>
      <c r="I308" s="15">
        <v>859.00764600000002</v>
      </c>
      <c r="J308" s="15">
        <v>10.685995400000138</v>
      </c>
    </row>
    <row r="309" spans="1:10" x14ac:dyDescent="0.35">
      <c r="A309" s="18" t="s">
        <v>31</v>
      </c>
      <c r="B309" s="15" vm="1008">
        <v>7576.8122221580679</v>
      </c>
      <c r="C309" s="15" vm="1008">
        <v>7576.8122221580679</v>
      </c>
      <c r="D309" s="15" vm="2994">
        <v>7505.1515593581908</v>
      </c>
      <c r="E309" s="16"/>
      <c r="F309" s="15">
        <v>-1.9330109657994399</v>
      </c>
      <c r="G309" s="15">
        <v>-71.660662799877173</v>
      </c>
      <c r="H309" s="16"/>
      <c r="I309" s="15">
        <v>4020.1926653924002</v>
      </c>
      <c r="J309" s="15">
        <v>1226.9426638657906</v>
      </c>
    </row>
    <row r="310" spans="1:10" x14ac:dyDescent="0.35">
      <c r="A310" s="18" t="s">
        <v>95</v>
      </c>
      <c r="B310" s="15" vm="1009">
        <v>41.149816000000001</v>
      </c>
      <c r="C310" s="15" vm="1009">
        <v>41.149816000000001</v>
      </c>
      <c r="D310" s="15">
        <v>0</v>
      </c>
      <c r="E310" s="16"/>
      <c r="F310" s="15">
        <v>0</v>
      </c>
      <c r="G310" s="15">
        <v>-41.149816000000001</v>
      </c>
      <c r="H310" s="16"/>
      <c r="I310" s="15">
        <v>0</v>
      </c>
      <c r="J310" s="15">
        <v>0</v>
      </c>
    </row>
    <row r="311" spans="1:10" x14ac:dyDescent="0.35">
      <c r="A311" s="18" t="s">
        <v>33</v>
      </c>
      <c r="B311" s="15" vm="1010">
        <v>2171.85326329283</v>
      </c>
      <c r="C311" s="15" vm="1010">
        <v>2171.85326329283</v>
      </c>
      <c r="D311" s="15" vm="2995">
        <v>1890.6130291171153</v>
      </c>
      <c r="E311" s="16"/>
      <c r="F311" s="15">
        <v>-152.50252660200999</v>
      </c>
      <c r="G311" s="15">
        <v>-281.2402341757147</v>
      </c>
      <c r="H311" s="16"/>
      <c r="I311" s="15">
        <v>213.20213456977945</v>
      </c>
      <c r="J311" s="15">
        <v>327.21153257847527</v>
      </c>
    </row>
    <row r="312" spans="1:10" x14ac:dyDescent="0.35">
      <c r="A312" s="18" t="s">
        <v>34</v>
      </c>
      <c r="B312" s="15" vm="1011">
        <v>30636.825517981466</v>
      </c>
      <c r="C312" s="15" vm="1011">
        <v>30636.825517981466</v>
      </c>
      <c r="D312" s="15" vm="2996">
        <v>31222.19820981528</v>
      </c>
      <c r="E312" s="16"/>
      <c r="F312" s="15">
        <v>1141.0990469000062</v>
      </c>
      <c r="G312" s="15">
        <v>585.37269183381432</v>
      </c>
      <c r="H312" s="16"/>
      <c r="I312" s="15">
        <v>7225.8156230000059</v>
      </c>
      <c r="J312" s="15">
        <v>5898.9784523533999</v>
      </c>
    </row>
    <row r="313" spans="1:10" x14ac:dyDescent="0.35">
      <c r="A313" s="18" t="s">
        <v>35</v>
      </c>
      <c r="B313" s="15" vm="1012">
        <v>7426.4302499044779</v>
      </c>
      <c r="C313" s="15" vm="1012">
        <v>7426.4302499044779</v>
      </c>
      <c r="D313" s="15" vm="2997">
        <v>7608.7476679479532</v>
      </c>
      <c r="E313" s="16"/>
      <c r="F313" s="15">
        <v>148.81846480000058</v>
      </c>
      <c r="G313" s="15">
        <v>182.3174180434753</v>
      </c>
      <c r="H313" s="16"/>
      <c r="I313" s="15">
        <v>576.86514811999859</v>
      </c>
      <c r="J313" s="15">
        <v>677.25786324795354</v>
      </c>
    </row>
    <row r="314" spans="1:10" x14ac:dyDescent="0.35">
      <c r="A314" s="18" t="s">
        <v>55</v>
      </c>
      <c r="B314" s="15" vm="1013">
        <v>227619.18742158674</v>
      </c>
      <c r="C314" s="15" vm="1013">
        <v>227619.18742158674</v>
      </c>
      <c r="D314" s="15" vm="2998">
        <v>203990.45326881204</v>
      </c>
      <c r="E314" s="16"/>
      <c r="F314" s="15">
        <v>1330.3985420000681</v>
      </c>
      <c r="G314" s="15">
        <v>-23628.734152774705</v>
      </c>
      <c r="H314" s="16"/>
      <c r="I314" s="15">
        <v>18479.06615499995</v>
      </c>
      <c r="J314" s="15">
        <v>792.55913561207126</v>
      </c>
    </row>
    <row r="315" spans="1:10" x14ac:dyDescent="0.35">
      <c r="A315" s="12" t="s">
        <v>36</v>
      </c>
      <c r="B315" s="29" vm="1014">
        <v>1005.128579947101</v>
      </c>
      <c r="C315" s="29" vm="1014">
        <v>1005.128579947101</v>
      </c>
      <c r="D315" s="29" vm="2999">
        <v>1050.0328094101999</v>
      </c>
      <c r="E315" s="30"/>
      <c r="F315" s="29">
        <v>16.606944999999996</v>
      </c>
      <c r="G315" s="29">
        <v>44.904229463098886</v>
      </c>
      <c r="H315" s="30"/>
      <c r="I315" s="29">
        <v>871.08396799999991</v>
      </c>
      <c r="J315" s="29">
        <v>-588.46315858980006</v>
      </c>
    </row>
    <row r="316" spans="1:10" x14ac:dyDescent="0.35">
      <c r="A316" s="18" t="s">
        <v>37</v>
      </c>
      <c r="B316" s="15" vm="1015">
        <v>1005.128579947101</v>
      </c>
      <c r="C316" s="15" vm="1015">
        <v>1005.128579947101</v>
      </c>
      <c r="D316" s="15" vm="3000">
        <v>1050.0328094101999</v>
      </c>
      <c r="E316" s="16"/>
      <c r="F316" s="15">
        <v>16.606944999999996</v>
      </c>
      <c r="G316" s="15">
        <v>44.904229463098886</v>
      </c>
      <c r="H316" s="16"/>
      <c r="I316" s="15">
        <v>871.08396799999991</v>
      </c>
      <c r="J316" s="15">
        <v>-588.46315858980006</v>
      </c>
    </row>
    <row r="317" spans="1:10" x14ac:dyDescent="0.35">
      <c r="A317" s="18" t="s">
        <v>38</v>
      </c>
      <c r="B317" s="15">
        <v>0</v>
      </c>
      <c r="C317" s="15">
        <v>0</v>
      </c>
      <c r="D317" s="15">
        <v>0</v>
      </c>
      <c r="E317" s="16"/>
      <c r="F317" s="15">
        <v>0</v>
      </c>
      <c r="G317" s="15">
        <v>0</v>
      </c>
      <c r="H317" s="16"/>
      <c r="I317" s="15">
        <v>0</v>
      </c>
      <c r="J317" s="15">
        <v>0</v>
      </c>
    </row>
    <row r="318" spans="1:10" x14ac:dyDescent="0.35">
      <c r="A318" s="12" t="s">
        <v>56</v>
      </c>
      <c r="B318" s="29" vm="1016">
        <v>1536.3678326193176</v>
      </c>
      <c r="C318" s="29" vm="1016">
        <v>1536.3678326193176</v>
      </c>
      <c r="D318" s="29" vm="3001">
        <v>1679.1226199700245</v>
      </c>
      <c r="E318" s="30"/>
      <c r="F318" s="29">
        <v>90.378512399999636</v>
      </c>
      <c r="G318" s="29">
        <v>142.75478735070692</v>
      </c>
      <c r="H318" s="30"/>
      <c r="I318" s="29">
        <v>207.91337989999988</v>
      </c>
      <c r="J318" s="29">
        <v>160.63406077002469</v>
      </c>
    </row>
    <row r="319" spans="1:10" x14ac:dyDescent="0.35">
      <c r="A319" s="12" t="s">
        <v>39</v>
      </c>
      <c r="B319" s="29" vm="1017">
        <v>281.84672547875198</v>
      </c>
      <c r="C319" s="29" vm="1017">
        <v>281.84672547875198</v>
      </c>
      <c r="D319" s="29" vm="3002">
        <v>284.23527674571</v>
      </c>
      <c r="E319" s="30"/>
      <c r="F319" s="29">
        <v>-40.541302000000059</v>
      </c>
      <c r="G319" s="29">
        <v>2.388551266958018</v>
      </c>
      <c r="H319" s="30"/>
      <c r="I319" s="29">
        <v>34.29548699999998</v>
      </c>
      <c r="J319" s="29">
        <v>37.057803745710004</v>
      </c>
    </row>
    <row r="320" spans="1:10" x14ac:dyDescent="0.35">
      <c r="A320" s="12" t="s">
        <v>40</v>
      </c>
      <c r="B320" s="29" vm="1018">
        <v>1688.3844619094455</v>
      </c>
      <c r="C320" s="29" vm="1018">
        <v>1688.3844619094455</v>
      </c>
      <c r="D320" s="29" vm="3003">
        <v>1668.497504417199</v>
      </c>
      <c r="E320" s="30"/>
      <c r="F320" s="29">
        <v>-117.35924769999929</v>
      </c>
      <c r="G320" s="29">
        <v>-19.886957492246438</v>
      </c>
      <c r="H320" s="30"/>
      <c r="I320" s="29">
        <v>447.53269510000018</v>
      </c>
      <c r="J320" s="29">
        <v>606.60492961719888</v>
      </c>
    </row>
    <row r="321" spans="1:10" x14ac:dyDescent="0.35">
      <c r="A321" s="45" t="s">
        <v>96</v>
      </c>
      <c r="B321" s="29" vm="1019">
        <v>3072.0970903339471</v>
      </c>
      <c r="C321" s="29" vm="1019">
        <v>3072.0970903339471</v>
      </c>
      <c r="D321" s="29" vm="3004">
        <v>2631.183082118614</v>
      </c>
      <c r="E321" s="30"/>
      <c r="F321" s="29">
        <v>2.4125480000000152</v>
      </c>
      <c r="G321" s="29">
        <v>-440.91400821533307</v>
      </c>
      <c r="H321" s="30"/>
      <c r="I321" s="29">
        <v>1256.4044199999998</v>
      </c>
      <c r="J321" s="29">
        <v>583.32576111861408</v>
      </c>
    </row>
    <row r="322" spans="1:10" x14ac:dyDescent="0.35">
      <c r="A322" s="26" t="s">
        <v>87</v>
      </c>
      <c r="B322" s="15"/>
      <c r="C322" s="15"/>
      <c r="D322" s="15"/>
      <c r="E322" s="16"/>
      <c r="F322" s="15"/>
      <c r="G322" s="15"/>
      <c r="H322" s="16"/>
      <c r="I322" s="15"/>
      <c r="J322" s="15"/>
    </row>
    <row r="323" spans="1:10" x14ac:dyDescent="0.35">
      <c r="A323" s="27" t="s">
        <v>88</v>
      </c>
      <c r="B323" s="15"/>
      <c r="C323" s="15"/>
      <c r="D323" s="15"/>
      <c r="E323" s="16"/>
      <c r="F323" s="15"/>
      <c r="G323" s="15"/>
      <c r="H323" s="16"/>
      <c r="I323" s="15"/>
      <c r="J323" s="15"/>
    </row>
    <row r="324" spans="1:10" x14ac:dyDescent="0.35">
      <c r="A324" s="9"/>
      <c r="B324" s="15"/>
      <c r="C324" s="15"/>
      <c r="D324" s="15"/>
      <c r="E324" s="16"/>
      <c r="F324" s="15"/>
      <c r="G324" s="15"/>
      <c r="H324" s="16"/>
      <c r="I324" s="15"/>
      <c r="J324" s="15"/>
    </row>
    <row r="325" spans="1:10" x14ac:dyDescent="0.35">
      <c r="A325" s="9"/>
      <c r="B325" s="15"/>
      <c r="C325" s="15"/>
      <c r="D325" s="15"/>
      <c r="E325" s="16"/>
      <c r="F325" s="15"/>
      <c r="G325" s="15"/>
      <c r="H325" s="16"/>
      <c r="I325" s="15"/>
      <c r="J325" s="15"/>
    </row>
  </sheetData>
  <mergeCells count="3">
    <mergeCell ref="B7:D7"/>
    <mergeCell ref="F7:J7"/>
    <mergeCell ref="F8:G8"/>
  </mergeCells>
  <hyperlinks>
    <hyperlink ref="J4" r:id="rId1" xr:uid="{C4424F22-7592-4A60-B3A4-DB4D1FD4F39F}"/>
    <hyperlink ref="I4" r:id="rId2" xr:uid="{217FE582-7858-4878-BC30-9A805464AA7F}"/>
  </hyperlinks>
  <pageMargins left="0.7" right="0.7" top="0.75" bottom="0.75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Allir sjóðir</vt:lpstr>
      <vt:lpstr>Verðbréfasjóðir</vt:lpstr>
      <vt:lpstr>Fjárfestingasjóðir</vt:lpstr>
      <vt:lpstr>Fagfjárfestasjóðir</vt:lpstr>
      <vt:lpstr>Skuldabréfasjóðir</vt:lpstr>
      <vt:lpstr>Hlutabréfasjóðir</vt:lpstr>
      <vt:lpstr>Blandaðir sjóðir</vt:lpstr>
      <vt:lpstr>Peningamarkaðsjóðir</vt:lpstr>
      <vt:lpstr>Fasteignasjóðir</vt:lpstr>
      <vt:lpstr>Vogunarsjóðir</vt:lpstr>
      <vt:lpstr>Sérhæfðar fjárfestingar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SÍ Sverrir Ingi Ármannsson</dc:creator>
  <cp:lastModifiedBy>Sverrir Ingi Ármannsson</cp:lastModifiedBy>
  <dcterms:created xsi:type="dcterms:W3CDTF">2015-06-05T18:17:20Z</dcterms:created>
  <dcterms:modified xsi:type="dcterms:W3CDTF">2025-02-26T13:06:07Z</dcterms:modified>
</cp:coreProperties>
</file>