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Rit Fjármálainnviða\2016\Á vefinn\"/>
    </mc:Choice>
  </mc:AlternateContent>
  <bookViews>
    <workbookView xWindow="0" yWindow="0" windowWidth="28800" windowHeight="11625" tabRatio="677"/>
  </bookViews>
  <sheets>
    <sheet name="Yfirlit" sheetId="11" r:id="rId1"/>
    <sheet name="II-1" sheetId="58" r:id="rId2"/>
    <sheet name="II-2" sheetId="57" r:id="rId3"/>
    <sheet name="II-3" sheetId="56" r:id="rId4"/>
    <sheet name="II-4" sheetId="61" r:id="rId5"/>
    <sheet name="II-5" sheetId="60" r:id="rId6"/>
    <sheet name="II-6" sheetId="59" r:id="rId7"/>
    <sheet name="III-1" sheetId="62" r:id="rId8"/>
    <sheet name="III-2" sheetId="63" r:id="rId9"/>
    <sheet name="III-3" sheetId="64" r:id="rId10"/>
    <sheet name="III-4" sheetId="65" r:id="rId11"/>
    <sheet name="III-5" sheetId="66" r:id="rId12"/>
    <sheet name="III-6" sheetId="67" r:id="rId13"/>
    <sheet name="III-7" sheetId="68" r:id="rId14"/>
    <sheet name="III-8" sheetId="69" r:id="rId15"/>
    <sheet name="VII-1" sheetId="52" r:id="rId16"/>
    <sheet name="VII-2" sheetId="43" r:id="rId17"/>
    <sheet name="VII-3" sheetId="45" r:id="rId18"/>
    <sheet name="VII-4" sheetId="47" r:id="rId19"/>
    <sheet name="VII-T1" sheetId="54" r:id="rId20"/>
    <sheet name="VII-T2" sheetId="53" r:id="rId21"/>
    <sheet name="VII-T3" sheetId="49" r:id="rId22"/>
    <sheet name="VII-T4" sheetId="50" r:id="rId23"/>
    <sheet name="Rammi-T1" sheetId="55" r:id="rId24"/>
  </sheets>
  <definedNames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</definedNames>
  <calcPr calcId="162913"/>
</workbook>
</file>

<file path=xl/calcChain.xml><?xml version="1.0" encoding="utf-8"?>
<calcChain xmlns="http://schemas.openxmlformats.org/spreadsheetml/2006/main">
  <c r="B20" i="69" l="1"/>
  <c r="B19" i="69"/>
  <c r="B18" i="69"/>
  <c r="B17" i="69"/>
  <c r="B16" i="69"/>
  <c r="B15" i="69"/>
  <c r="B14" i="69"/>
  <c r="B22" i="63"/>
  <c r="B21" i="63"/>
  <c r="B20" i="63"/>
  <c r="B19" i="63"/>
  <c r="B18" i="63"/>
  <c r="B17" i="63"/>
  <c r="B16" i="63"/>
  <c r="B15" i="63"/>
  <c r="B14" i="63"/>
  <c r="B13" i="63"/>
  <c r="D17" i="54" l="1"/>
  <c r="E17" i="54"/>
  <c r="F17" i="54"/>
  <c r="C17" i="54"/>
  <c r="G14" i="54"/>
  <c r="G15" i="54"/>
  <c r="G16" i="54"/>
  <c r="G13" i="54"/>
  <c r="C22" i="53"/>
  <c r="D22" i="53"/>
  <c r="E22" i="53"/>
  <c r="F22" i="53"/>
  <c r="G22" i="53"/>
  <c r="H22" i="53"/>
  <c r="I22" i="53"/>
  <c r="J22" i="53"/>
  <c r="G17" i="54" l="1"/>
</calcChain>
</file>

<file path=xl/sharedStrings.xml><?xml version="1.0" encoding="utf-8"?>
<sst xmlns="http://schemas.openxmlformats.org/spreadsheetml/2006/main" count="667" uniqueCount="257">
  <si>
    <t>Fs</t>
  </si>
  <si>
    <t>Ufs</t>
  </si>
  <si>
    <t>Nm</t>
  </si>
  <si>
    <t xml:space="preserve">H </t>
  </si>
  <si>
    <t xml:space="preserve">Vá </t>
  </si>
  <si>
    <t>Há</t>
  </si>
  <si>
    <t>Ath.</t>
  </si>
  <si>
    <t>Heiti mynda</t>
  </si>
  <si>
    <t>Heiti töflu</t>
  </si>
  <si>
    <t>Tafla</t>
  </si>
  <si>
    <t>Fjármálainnviðir 2016</t>
  </si>
  <si>
    <t>Austurríki</t>
  </si>
  <si>
    <t>Belgía</t>
  </si>
  <si>
    <t>Kýpur</t>
  </si>
  <si>
    <t>Þýskaland</t>
  </si>
  <si>
    <t>Eistland</t>
  </si>
  <si>
    <t>Finnland</t>
  </si>
  <si>
    <t>Frakkland</t>
  </si>
  <si>
    <t>Grikkland</t>
  </si>
  <si>
    <t>Írland</t>
  </si>
  <si>
    <t>Lúxemborg</t>
  </si>
  <si>
    <t>Lettland</t>
  </si>
  <si>
    <t>Slóvenía</t>
  </si>
  <si>
    <t>Slóvakía</t>
  </si>
  <si>
    <t>Danmörk</t>
  </si>
  <si>
    <t>Bretland</t>
  </si>
  <si>
    <t>Ungverjaland</t>
  </si>
  <si>
    <t>Litháen</t>
  </si>
  <si>
    <t>Rúmenía</t>
  </si>
  <si>
    <t>Svíþjóð</t>
  </si>
  <si>
    <t>Ísland</t>
  </si>
  <si>
    <t>Noregur</t>
  </si>
  <si>
    <t>Ár</t>
  </si>
  <si>
    <t>Portúgal</t>
  </si>
  <si>
    <t>Holland</t>
  </si>
  <si>
    <t>Viðskiptabankar</t>
  </si>
  <si>
    <t>Heimili</t>
  </si>
  <si>
    <t>Þátttakendur</t>
  </si>
  <si>
    <t>Samanburður á notkun kreditkorta 2007-2015</t>
  </si>
  <si>
    <t>Hlutfall af greiðslukortum (%)</t>
  </si>
  <si>
    <t>Lönd</t>
  </si>
  <si>
    <t>Debetkort</t>
  </si>
  <si>
    <t>Reiðufé</t>
  </si>
  <si>
    <r>
      <t>Heimildir:</t>
    </r>
    <r>
      <rPr>
        <sz val="10"/>
        <rFont val="Times New Roman"/>
        <family val="1"/>
      </rPr>
      <t xml:space="preserve"> Evrópski Seðlabankinn, Seðlabanki Íslands</t>
    </r>
  </si>
  <si>
    <t>Greiðslumiðill</t>
  </si>
  <si>
    <t>Hlutfall</t>
  </si>
  <si>
    <t>Greiðslukort</t>
  </si>
  <si>
    <t>Kostnaður</t>
  </si>
  <si>
    <t>Kostnaður samfélagsins af greiðslumiðlun</t>
  </si>
  <si>
    <t>m.kr</t>
  </si>
  <si>
    <t>% af VLF</t>
  </si>
  <si>
    <r>
      <t>Heimild: S</t>
    </r>
    <r>
      <rPr>
        <sz val="10"/>
        <rFont val="Times New Roman"/>
        <family val="1"/>
      </rPr>
      <t>eðlabanki Íslands</t>
    </r>
  </si>
  <si>
    <t>% VLF</t>
  </si>
  <si>
    <t>Þátttakandi</t>
  </si>
  <si>
    <t>m kr.</t>
  </si>
  <si>
    <t>Banki</t>
  </si>
  <si>
    <t>Seðlabanki Íslands</t>
  </si>
  <si>
    <t>Kreditkort</t>
  </si>
  <si>
    <t>Greiðsludreifing/úttekt hjá gjaldkera</t>
  </si>
  <si>
    <t>Staðgreiðsla</t>
  </si>
  <si>
    <t>Hraðbanki</t>
  </si>
  <si>
    <t>Úttekt hjá gjaldkera</t>
  </si>
  <si>
    <t>Færsluhirðar</t>
  </si>
  <si>
    <t>Kostnaður samfélagsins</t>
  </si>
  <si>
    <t>Notendur</t>
  </si>
  <si>
    <t>Framleiðendur</t>
  </si>
  <si>
    <t>Sölu- og þjónustuaðili</t>
  </si>
  <si>
    <t xml:space="preserve"> Seðlabanki útgefandi</t>
  </si>
  <si>
    <t>Bankar útgefandi</t>
  </si>
  <si>
    <t>Færslu-hirðar og önnur greiðslu-þjónusta</t>
  </si>
  <si>
    <r>
      <t xml:space="preserve">Heimild: </t>
    </r>
    <r>
      <rPr>
        <sz val="10"/>
        <rFont val="Times New Roman"/>
        <family val="1"/>
      </rPr>
      <t>Norges Bank</t>
    </r>
  </si>
  <si>
    <t>Greiðslumiðlunarkeðja</t>
  </si>
  <si>
    <t>Meðalkostn. á hverja færslu</t>
  </si>
  <si>
    <t>Þátttökulönd</t>
  </si>
  <si>
    <t>Sölu- og þjónustuaðilar</t>
  </si>
  <si>
    <t>Útgefendur</t>
  </si>
  <si>
    <t>Seðlabanki</t>
  </si>
  <si>
    <t>Þjónustuveitendur</t>
  </si>
  <si>
    <t>Stjórnsýsla</t>
  </si>
  <si>
    <t>Samtals</t>
  </si>
  <si>
    <t>Reiðufé/greiðslukort</t>
  </si>
  <si>
    <t>Tékkar</t>
  </si>
  <si>
    <t>Annað</t>
  </si>
  <si>
    <t>Fjármála-stofnanir</t>
  </si>
  <si>
    <t>Þóknun</t>
  </si>
  <si>
    <t>Dankort</t>
  </si>
  <si>
    <t>Alþj. debetkort</t>
  </si>
  <si>
    <t>Alþj. kreditkort</t>
  </si>
  <si>
    <t>Færslufjöldi (millj.)</t>
  </si>
  <si>
    <t>Meðalkostnaður á hverja færslu</t>
  </si>
  <si>
    <t>Söluaðilar</t>
  </si>
  <si>
    <r>
      <t>Kostnaður (millj.)</t>
    </r>
    <r>
      <rPr>
        <b/>
        <vertAlign val="superscript"/>
        <sz val="10"/>
        <rFont val="Times New Roman"/>
        <family val="1"/>
      </rPr>
      <t>1</t>
    </r>
  </si>
  <si>
    <t>Þjónustugjöld í Danmörku á árinu 2009</t>
  </si>
  <si>
    <t>Heimild: Danmarks Nationalbank</t>
  </si>
  <si>
    <t>Kostnaður eftir þátttakendum</t>
  </si>
  <si>
    <t>-</t>
  </si>
  <si>
    <t>Fyrirtækjakort eru ekki meðtalin</t>
  </si>
  <si>
    <t>Notkun reiðufjár og debetkorta í staðgreiðsluviðskiptum</t>
  </si>
  <si>
    <t>Samanburður á heimilum í tengslum við greiðslumiðlun liggur ekki fyrir í Portúgal, Belgíu og Hollandi</t>
  </si>
  <si>
    <t>Þjónustuveitendur s.s. alþjóðlegar kortasamsteypur, gagnahýsingar, uppgjörsaðilar, upplýsingatækni o.s.frv.</t>
  </si>
  <si>
    <t>Reiðufjár-flutningar</t>
  </si>
  <si>
    <t>Reiðufjárflutningar</t>
  </si>
  <si>
    <t>M. kr.</t>
  </si>
  <si>
    <t>%VLF</t>
  </si>
  <si>
    <t>Kreditkort, annað</t>
  </si>
  <si>
    <t xml:space="preserve"> </t>
  </si>
  <si>
    <t>Seðlabanki Evrópu, Seðlabanki Íslands</t>
  </si>
  <si>
    <r>
      <t>Heimildir:</t>
    </r>
    <r>
      <rPr>
        <sz val="10"/>
        <rFont val="Times New Roman"/>
        <family val="1"/>
      </rPr>
      <t xml:space="preserve"> Seðlabanki Evrópu, Eurostat, Hagstofa Íslands, Seðlabanki Íslands</t>
    </r>
  </si>
  <si>
    <t xml:space="preserve">Kostnaðarsamanburður milli landa eftir þátttakendum </t>
  </si>
  <si>
    <r>
      <t>Heimildir:</t>
    </r>
    <r>
      <rPr>
        <sz val="10"/>
        <rFont val="Times New Roman"/>
        <family val="1"/>
      </rPr>
      <t xml:space="preserve"> Seðlabanki Evrópu, Seðlabanki Íslands</t>
    </r>
  </si>
  <si>
    <t>Heimild: Seðlabanki Evrópu</t>
  </si>
  <si>
    <t>Meðalkostnaður samfélags af greiðslumiðlun E-27 ríkja</t>
  </si>
  <si>
    <t>Meðalkostnaður samfélags af greiðslumiðlun þátttökuríkja</t>
  </si>
  <si>
    <t>Niðurstöður frá árinu 2009</t>
  </si>
  <si>
    <t>Samanlagður kostnaður af framleiðslu og notkun reiðufjár og greiðslukorta banka, Seðlabanka Íslands, færsluhirða og heimila.</t>
  </si>
  <si>
    <t>Umreiknað úr dönskum krónum í íslenskar krónur á meðalgengi 2014.</t>
  </si>
  <si>
    <t>SG: Fjöldi færslna</t>
  </si>
  <si>
    <r>
      <t>Heimild:</t>
    </r>
    <r>
      <rPr>
        <sz val="10"/>
        <rFont val="Times New Roman"/>
        <family val="1"/>
      </rPr>
      <t xml:space="preserve"> Seðlabanki Íslands.</t>
    </r>
  </si>
  <si>
    <t>Fjöldi</t>
  </si>
  <si>
    <t>Jan.</t>
  </si>
  <si>
    <t>Feb.</t>
  </si>
  <si>
    <t>Mars</t>
  </si>
  <si>
    <t>Apríl</t>
  </si>
  <si>
    <t>Maí</t>
  </si>
  <si>
    <t>Júní</t>
  </si>
  <si>
    <t>Júlí</t>
  </si>
  <si>
    <t>Ágúst</t>
  </si>
  <si>
    <t>Sept.</t>
  </si>
  <si>
    <t>Okt.</t>
  </si>
  <si>
    <t>Nóv.</t>
  </si>
  <si>
    <t>Des.</t>
  </si>
  <si>
    <t>SG: Velta</t>
  </si>
  <si>
    <t>Billjónir</t>
  </si>
  <si>
    <t>JK: Fjöldi færslna</t>
  </si>
  <si>
    <t>JK: Velta</t>
  </si>
  <si>
    <t>Ma.kr.</t>
  </si>
  <si>
    <t>2016</t>
  </si>
  <si>
    <r>
      <t>Heimild:</t>
    </r>
    <r>
      <rPr>
        <sz val="10"/>
        <rFont val="Times New Roman"/>
        <family val="1"/>
      </rPr>
      <t xml:space="preserve"> Greiðsluveitan ehf.</t>
    </r>
  </si>
  <si>
    <t>Högun núverandi kerfis</t>
  </si>
  <si>
    <t>Mannlegir þættir</t>
  </si>
  <si>
    <t>Tengd kerfi</t>
  </si>
  <si>
    <r>
      <t>Heimild:</t>
    </r>
    <r>
      <rPr>
        <sz val="10"/>
        <rFont val="Times New Roman"/>
        <family val="1"/>
      </rPr>
      <t xml:space="preserve"> Greiðsluveitan ehf</t>
    </r>
  </si>
  <si>
    <t>Lág</t>
  </si>
  <si>
    <t>Miðlungs</t>
  </si>
  <si>
    <t>III Reiðufé</t>
  </si>
  <si>
    <t>Mynd III-1</t>
  </si>
  <si>
    <t>1957 - október 2016</t>
  </si>
  <si>
    <t>Alm.</t>
  </si>
  <si>
    <t>1) Landsbanki Íslands - Seðlabanki fram til 1961.</t>
  </si>
  <si>
    <t>%</t>
  </si>
  <si>
    <t>Gott</t>
  </si>
  <si>
    <t>Mynd III-2</t>
  </si>
  <si>
    <t>Kostnaður af seðlum og mynt</t>
  </si>
  <si>
    <t>2007-20161</t>
  </si>
  <si>
    <t>1) Áætlun fyrir árið 2016.</t>
  </si>
  <si>
    <t xml:space="preserve">M.kr. </t>
  </si>
  <si>
    <t>Mynd III-3</t>
  </si>
  <si>
    <t>Útgjöld einstaklinga skipt á greiðslumiðla</t>
  </si>
  <si>
    <t>Heimabanki</t>
  </si>
  <si>
    <t>Með öðrum hætti</t>
  </si>
  <si>
    <t>Heimild: Capacent.</t>
  </si>
  <si>
    <t>Mynd III-4</t>
  </si>
  <si>
    <t>Reiðufé í umferð</t>
  </si>
  <si>
    <t>1) Áætlun.</t>
  </si>
  <si>
    <t>Nota sömu gögn og notuð  eru í sömu mynd á heimasíðu.</t>
  </si>
  <si>
    <t>Áætlun</t>
  </si>
  <si>
    <t>Mynd III-5</t>
  </si>
  <si>
    <t>Reiðufé í umferð í nokkrum löndum 2015</t>
  </si>
  <si>
    <t>Hlutfall af VLF (%)</t>
  </si>
  <si>
    <t>Evruland</t>
  </si>
  <si>
    <t>Sviss</t>
  </si>
  <si>
    <t>Rússland</t>
  </si>
  <si>
    <t>Singapúr</t>
  </si>
  <si>
    <t>BNA</t>
  </si>
  <si>
    <t>Suður-Kórea</t>
  </si>
  <si>
    <t>Tyrkland</t>
  </si>
  <si>
    <t>Ástralía</t>
  </si>
  <si>
    <t>Kanada</t>
  </si>
  <si>
    <t>2015 - október2016</t>
  </si>
  <si>
    <t>12 mánaða breyting (12%)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</si>
  <si>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</si>
  <si>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</si>
  <si>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</si>
  <si>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</si>
  <si>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</si>
  <si>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</si>
  <si>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</si>
  <si>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</si>
  <si>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</si>
  <si>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</si>
  <si>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 xml:space="preserve">nóvember </t>
  </si>
  <si>
    <t>desember</t>
  </si>
  <si>
    <t>Breyting á reiðufé í umferð</t>
  </si>
  <si>
    <t>M.kr.</t>
  </si>
  <si>
    <t>Breyting á reiðufé</t>
  </si>
  <si>
    <t>Eyddir seðlar og fjöldi seðla í umferð í lok árs</t>
  </si>
  <si>
    <t>2010-2016</t>
  </si>
  <si>
    <t>Fjöldi í milljónum</t>
  </si>
  <si>
    <t>Seðlar í umferð</t>
  </si>
  <si>
    <t>Greindir seðlar</t>
  </si>
  <si>
    <t>Eyddir seðlar</t>
  </si>
  <si>
    <t>Hlutfall seðla og myntar af heildarskuldum Seðlabanka Landsbankans og Seðlabanka Íslands 1)</t>
  </si>
  <si>
    <t>Mynd</t>
  </si>
  <si>
    <t>II-1</t>
  </si>
  <si>
    <t>II-2</t>
  </si>
  <si>
    <t>II-3</t>
  </si>
  <si>
    <t>II-4</t>
  </si>
  <si>
    <t>II-5</t>
  </si>
  <si>
    <t>II-6</t>
  </si>
  <si>
    <t>III-1</t>
  </si>
  <si>
    <t>III-2</t>
  </si>
  <si>
    <t>III-3</t>
  </si>
  <si>
    <t>III-4</t>
  </si>
  <si>
    <t>III-5</t>
  </si>
  <si>
    <t>III-6</t>
  </si>
  <si>
    <t>III-7</t>
  </si>
  <si>
    <t>III-8</t>
  </si>
  <si>
    <t>VII-1</t>
  </si>
  <si>
    <t>VII-2</t>
  </si>
  <si>
    <t>VII-3</t>
  </si>
  <si>
    <t>VII-4</t>
  </si>
  <si>
    <t>VII-T1</t>
  </si>
  <si>
    <t>VII-T2</t>
  </si>
  <si>
    <t>VII-T3</t>
  </si>
  <si>
    <t>VII-T4</t>
  </si>
  <si>
    <t>Rammi-T1</t>
  </si>
  <si>
    <t>Uppruni atvika í stórgreiðslu- og jöfnunarkerfum fyrstu níu mánuði ársins 2016</t>
  </si>
  <si>
    <t>Fjöldi atvika í stórgreiðslu- og jöfnunarkerfum fyrstu níu mánuði ársins 2015 eftir uppruna og alvarleikaeinkunn</t>
  </si>
  <si>
    <r>
      <t xml:space="preserve">Heimild: </t>
    </r>
    <r>
      <rPr>
        <sz val="10"/>
        <rFont val="Times New Roman"/>
        <family val="1"/>
      </rPr>
      <t>Seðlabanki Íslands.</t>
    </r>
  </si>
  <si>
    <t>Hlutfall seðla og myntar af heildarskuldum Seðlabanka Íslands 1)</t>
  </si>
  <si>
    <t>II Rekstur</t>
  </si>
  <si>
    <t>Mynd II-1</t>
  </si>
  <si>
    <t>Mynd II-2</t>
  </si>
  <si>
    <t>Mynd II-3</t>
  </si>
  <si>
    <t>Mynd II-4</t>
  </si>
  <si>
    <t>Mynd II-5</t>
  </si>
  <si>
    <t>Mynd II-6</t>
  </si>
  <si>
    <r>
      <t>Heimild: Capacent</t>
    </r>
    <r>
      <rPr>
        <sz val="10"/>
        <rFont val="Times New Roman"/>
        <family val="1"/>
      </rPr>
      <t>.</t>
    </r>
  </si>
  <si>
    <t>1961-2016 1)</t>
  </si>
  <si>
    <r>
      <t xml:space="preserve">Heimildir: Hagstofa Íslands, </t>
    </r>
    <r>
      <rPr>
        <sz val="10"/>
        <rFont val="Times New Roman"/>
        <family val="1"/>
      </rPr>
      <t>Seðlabanki Íslands.</t>
    </r>
  </si>
  <si>
    <t>III- Reiðufé</t>
  </si>
  <si>
    <r>
      <t xml:space="preserve">Heimildir: </t>
    </r>
    <r>
      <rPr>
        <sz val="10"/>
        <rFont val="Times New Roman"/>
        <family val="1"/>
      </rPr>
      <t>Alþjóðagreiðslubankinn, Norges Bank, Danmarks Nationalbank, Statbank Denmark, Seðlabanki Íslands.</t>
    </r>
  </si>
  <si>
    <t>Mynd III-7</t>
  </si>
  <si>
    <t>Mynd III-8</t>
  </si>
  <si>
    <t>Mynd VII-1</t>
  </si>
  <si>
    <t>VII Kostnaður í greiðslumiðlun</t>
  </si>
  <si>
    <t>Mynd VII-2</t>
  </si>
  <si>
    <t>Mynd III-6</t>
  </si>
  <si>
    <t>Mynd VII-3</t>
  </si>
  <si>
    <t>Mynd VII-4</t>
  </si>
  <si>
    <t>VII kostnaður í greiðslumiðlun</t>
  </si>
  <si>
    <t>Tafla VII-T1</t>
  </si>
  <si>
    <t>Tafla VII-T2</t>
  </si>
  <si>
    <t>Tafla VII-T3</t>
  </si>
  <si>
    <t>Tafla VII-T4</t>
  </si>
  <si>
    <t>Rammagrein VII-2</t>
  </si>
  <si>
    <t>Tafla Rammi-T1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</si>
</sst>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Mynd &quot;\ 0"/>
    <numFmt numFmtId="165" formatCode="0.0%"/>
    <numFmt numFmtId="166" formatCode="#,##0.0"/>
    <numFmt numFmtId="167" formatCode="yyyy"/>
    <numFmt numFmtId="168" formatCode="0.0"/>
    <numFmt numFmtId="169" formatCode="mmmm\ yyyy"/>
    <numFmt numFmtId="170" formatCode="0.000"/>
  </numFmts>
  <fonts count="11" x14ac:knownFonts="1"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1"/>
      <color theme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sz val="10"/>
      <color rgb="FFFF0000"/>
      <name val="Times New Roman"/>
      <family val="1"/>
    </font>
    <font>
      <vertAlign val="superscript"/>
      <sz val="10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9" fillId="0" borderId="0"/>
  </cellStyleXfs>
  <cellXfs count="14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/>
    <xf numFmtId="0" fontId="2" fillId="0" borderId="3" xfId="0" applyFont="1" applyBorder="1"/>
    <xf numFmtId="16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/>
    <xf numFmtId="0" fontId="1" fillId="0" borderId="1" xfId="0" applyFont="1" applyBorder="1"/>
    <xf numFmtId="9" fontId="1" fillId="0" borderId="0" xfId="0" applyNumberFormat="1" applyFont="1"/>
    <xf numFmtId="0" fontId="0" fillId="0" borderId="1" xfId="0" applyBorder="1"/>
    <xf numFmtId="164" fontId="1" fillId="0" borderId="0" xfId="0" applyNumberFormat="1" applyFont="1" applyFill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 vertical="center"/>
    </xf>
    <xf numFmtId="10" fontId="1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2" fillId="0" borderId="0" xfId="0" applyFont="1" applyFill="1" applyBorder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6" fontId="1" fillId="0" borderId="0" xfId="0" applyNumberFormat="1" applyFont="1"/>
    <xf numFmtId="0" fontId="2" fillId="0" borderId="6" xfId="0" applyFont="1" applyBorder="1"/>
    <xf numFmtId="166" fontId="2" fillId="0" borderId="6" xfId="0" applyNumberFormat="1" applyFont="1" applyBorder="1"/>
    <xf numFmtId="0" fontId="4" fillId="0" borderId="1" xfId="0" applyFont="1" applyBorder="1"/>
    <xf numFmtId="166" fontId="4" fillId="0" borderId="1" xfId="0" applyNumberFormat="1" applyFont="1" applyBorder="1"/>
    <xf numFmtId="166" fontId="2" fillId="0" borderId="0" xfId="0" applyNumberFormat="1" applyFont="1"/>
    <xf numFmtId="2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0" xfId="0" applyFont="1" applyFill="1"/>
    <xf numFmtId="0" fontId="7" fillId="0" borderId="0" xfId="0" applyFont="1"/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/>
    <xf numFmtId="0" fontId="4" fillId="0" borderId="0" xfId="0" applyFont="1" applyFill="1" applyBorder="1"/>
    <xf numFmtId="0" fontId="1" fillId="0" borderId="0" xfId="0" applyFont="1" applyFill="1" applyBorder="1"/>
    <xf numFmtId="0" fontId="1" fillId="0" borderId="0" xfId="0" applyNumberFormat="1" applyFont="1" applyFill="1" applyAlignment="1"/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/>
    </xf>
    <xf numFmtId="1" fontId="1" fillId="0" borderId="0" xfId="0" applyNumberFormat="1" applyFont="1"/>
    <xf numFmtId="166" fontId="2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/>
    <xf numFmtId="168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8" fillId="0" borderId="0" xfId="0" applyFont="1" applyFill="1"/>
    <xf numFmtId="0" fontId="4" fillId="0" borderId="0" xfId="0" applyFont="1" applyFill="1" applyAlignment="1">
      <alignment horizontal="left"/>
    </xf>
    <xf numFmtId="9" fontId="1" fillId="0" borderId="0" xfId="0" applyNumberFormat="1" applyFont="1" applyFill="1" applyBorder="1"/>
    <xf numFmtId="0" fontId="2" fillId="0" borderId="0" xfId="0" applyFont="1" applyFill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NumberFormat="1" applyFont="1"/>
    <xf numFmtId="3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0" fontId="1" fillId="0" borderId="0" xfId="3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1" applyFont="1" applyFill="1" applyBorder="1" applyAlignment="1" applyProtection="1">
      <alignment horizontal="left" readingOrder="1"/>
    </xf>
    <xf numFmtId="0" fontId="3" fillId="0" borderId="0" xfId="1" applyFont="1" applyFill="1" applyAlignment="1" applyProtection="1">
      <alignment horizontal="left"/>
    </xf>
    <xf numFmtId="0" fontId="3" fillId="0" borderId="0" xfId="1" applyFont="1" applyAlignment="1" applyProtection="1">
      <alignment horizontal="left"/>
    </xf>
    <xf numFmtId="0" fontId="3" fillId="0" borderId="0" xfId="1" applyFont="1" applyAlignment="1" applyProtection="1"/>
    <xf numFmtId="0" fontId="3" fillId="0" borderId="0" xfId="1" applyFont="1" applyFill="1" applyAlignment="1" applyProtection="1"/>
    <xf numFmtId="0" fontId="1" fillId="0" borderId="0" xfId="0" applyFont="1" applyFill="1" applyBorder="1" applyAlignment="1">
      <alignment horizontal="left" readingOrder="1"/>
    </xf>
    <xf numFmtId="167" fontId="1" fillId="0" borderId="0" xfId="0" applyNumberFormat="1" applyFont="1" applyBorder="1"/>
    <xf numFmtId="3" fontId="1" fillId="0" borderId="0" xfId="0" applyNumberFormat="1" applyFont="1" applyFill="1" applyBorder="1"/>
    <xf numFmtId="1" fontId="1" fillId="0" borderId="0" xfId="0" applyNumberFormat="1" applyFont="1" applyFill="1" applyBorder="1"/>
    <xf numFmtId="0" fontId="0" fillId="0" borderId="0" xfId="0" applyFont="1" applyFill="1"/>
    <xf numFmtId="0" fontId="0" fillId="0" borderId="0" xfId="0" applyFont="1"/>
    <xf numFmtId="49" fontId="1" fillId="0" borderId="0" xfId="0" applyNumberFormat="1" applyFont="1" applyFill="1" applyAlignment="1">
      <alignment horizontal="left" readingOrder="1"/>
    </xf>
    <xf numFmtId="4" fontId="1" fillId="0" borderId="0" xfId="0" applyNumberFormat="1" applyFont="1" applyFill="1"/>
    <xf numFmtId="166" fontId="2" fillId="0" borderId="0" xfId="0" applyNumberFormat="1" applyFont="1" applyBorder="1" applyAlignment="1">
      <alignment horizontal="right"/>
    </xf>
    <xf numFmtId="0" fontId="0" fillId="0" borderId="1" xfId="0" applyFont="1" applyBorder="1"/>
    <xf numFmtId="0" fontId="1" fillId="0" borderId="0" xfId="2" applyFont="1" applyFill="1"/>
    <xf numFmtId="0" fontId="2" fillId="0" borderId="0" xfId="3" applyFont="1" applyFill="1" applyAlignment="1">
      <alignment horizontal="left"/>
    </xf>
    <xf numFmtId="0" fontId="2" fillId="0" borderId="0" xfId="2" applyFont="1" applyFill="1"/>
    <xf numFmtId="0" fontId="1" fillId="0" borderId="0" xfId="2" applyFont="1"/>
    <xf numFmtId="164" fontId="2" fillId="0" borderId="0" xfId="3" applyNumberFormat="1" applyFont="1" applyFill="1" applyAlignment="1">
      <alignment horizontal="left"/>
    </xf>
    <xf numFmtId="0" fontId="1" fillId="0" borderId="0" xfId="4" applyFont="1" applyFill="1" applyAlignment="1">
      <alignment horizontal="left"/>
    </xf>
    <xf numFmtId="0" fontId="2" fillId="0" borderId="0" xfId="2" applyFont="1" applyFill="1" applyAlignment="1">
      <alignment wrapText="1"/>
    </xf>
    <xf numFmtId="0" fontId="1" fillId="0" borderId="0" xfId="2" applyFont="1" applyFill="1" applyAlignment="1">
      <alignment wrapText="1"/>
    </xf>
    <xf numFmtId="0" fontId="4" fillId="0" borderId="0" xfId="3" applyFont="1" applyAlignment="1">
      <alignment horizontal="left"/>
    </xf>
    <xf numFmtId="0" fontId="2" fillId="0" borderId="6" xfId="2" applyFont="1" applyFill="1" applyBorder="1"/>
    <xf numFmtId="0" fontId="1" fillId="0" borderId="6" xfId="2" applyFont="1" applyFill="1" applyBorder="1"/>
    <xf numFmtId="0" fontId="1" fillId="0" borderId="0" xfId="2" applyFont="1" applyBorder="1"/>
    <xf numFmtId="0" fontId="2" fillId="0" borderId="0" xfId="5" applyFont="1" applyFill="1" applyAlignment="1">
      <alignment horizontal="center" wrapText="1"/>
    </xf>
    <xf numFmtId="0" fontId="1" fillId="0" borderId="1" xfId="2" applyFont="1" applyBorder="1"/>
    <xf numFmtId="0" fontId="2" fillId="0" borderId="0" xfId="4" applyFont="1"/>
    <xf numFmtId="0" fontId="1" fillId="0" borderId="0" xfId="4" applyFont="1"/>
    <xf numFmtId="168" fontId="1" fillId="0" borderId="0" xfId="2" applyNumberFormat="1" applyFont="1" applyFill="1"/>
    <xf numFmtId="2" fontId="1" fillId="0" borderId="0" xfId="4" applyNumberFormat="1" applyFont="1"/>
    <xf numFmtId="2" fontId="1" fillId="0" borderId="0" xfId="2" applyNumberFormat="1" applyFont="1" applyFill="1" applyAlignment="1">
      <alignment horizontal="right"/>
    </xf>
    <xf numFmtId="166" fontId="1" fillId="0" borderId="0" xfId="2" applyNumberFormat="1" applyFont="1" applyFill="1" applyAlignment="1">
      <alignment horizontal="right"/>
    </xf>
    <xf numFmtId="166" fontId="2" fillId="0" borderId="0" xfId="2" applyNumberFormat="1" applyFont="1" applyFill="1" applyAlignment="1">
      <alignment horizontal="right"/>
    </xf>
    <xf numFmtId="4" fontId="2" fillId="0" borderId="0" xfId="2" quotePrefix="1" applyNumberFormat="1" applyFont="1" applyFill="1" applyAlignment="1">
      <alignment horizontal="right"/>
    </xf>
    <xf numFmtId="1" fontId="2" fillId="0" borderId="0" xfId="2" applyNumberFormat="1" applyFont="1" applyFill="1" applyAlignment="1">
      <alignment horizontal="left"/>
    </xf>
    <xf numFmtId="4" fontId="1" fillId="0" borderId="0" xfId="2" applyNumberFormat="1" applyFont="1" applyFill="1" applyAlignment="1">
      <alignment horizontal="right"/>
    </xf>
    <xf numFmtId="169" fontId="2" fillId="0" borderId="0" xfId="2" applyNumberFormat="1" applyFont="1" applyFill="1" applyAlignment="1">
      <alignment horizontal="left"/>
    </xf>
    <xf numFmtId="0" fontId="2" fillId="0" borderId="0" xfId="2" applyFont="1"/>
    <xf numFmtId="17" fontId="2" fillId="0" borderId="0" xfId="2" applyNumberFormat="1" applyFont="1" applyFill="1" applyAlignment="1">
      <alignment horizontal="left"/>
    </xf>
    <xf numFmtId="0" fontId="2" fillId="0" borderId="0" xfId="2" applyFont="1" applyFill="1" applyAlignment="1">
      <alignment horizontal="left"/>
    </xf>
    <xf numFmtId="0" fontId="1" fillId="0" borderId="0" xfId="2" applyFont="1" applyFill="1" applyBorder="1"/>
    <xf numFmtId="0" fontId="1" fillId="0" borderId="1" xfId="2" applyFont="1" applyFill="1" applyBorder="1"/>
    <xf numFmtId="0" fontId="2" fillId="0" borderId="0" xfId="5" applyFont="1" applyFill="1" applyAlignment="1">
      <alignment horizontal="center"/>
    </xf>
    <xf numFmtId="168" fontId="1" fillId="0" borderId="0" xfId="4" applyNumberFormat="1" applyFont="1"/>
    <xf numFmtId="168" fontId="1" fillId="0" borderId="0" xfId="2" applyNumberFormat="1" applyFont="1" applyFill="1" applyAlignment="1">
      <alignment horizontal="right"/>
    </xf>
    <xf numFmtId="1" fontId="2" fillId="0" borderId="0" xfId="2" quotePrefix="1" applyNumberFormat="1" applyFont="1" applyFill="1" applyAlignment="1">
      <alignment horizontal="right"/>
    </xf>
    <xf numFmtId="1" fontId="1" fillId="0" borderId="0" xfId="2" applyNumberFormat="1" applyFont="1" applyFill="1" applyAlignment="1">
      <alignment horizontal="left"/>
    </xf>
    <xf numFmtId="3" fontId="10" fillId="0" borderId="0" xfId="4" applyNumberFormat="1" applyFont="1"/>
    <xf numFmtId="0" fontId="1" fillId="0" borderId="0" xfId="4" applyFont="1" applyFill="1" applyAlignment="1"/>
    <xf numFmtId="166" fontId="1" fillId="0" borderId="0" xfId="4" applyNumberFormat="1" applyFont="1"/>
    <xf numFmtId="170" fontId="1" fillId="0" borderId="0" xfId="4" applyNumberFormat="1" applyFont="1"/>
    <xf numFmtId="0" fontId="2" fillId="0" borderId="0" xfId="2" applyFont="1" applyAlignment="1">
      <alignment horizontal="right"/>
    </xf>
    <xf numFmtId="170" fontId="1" fillId="0" borderId="0" xfId="2" applyNumberFormat="1" applyFont="1" applyFill="1" applyAlignment="1">
      <alignment horizontal="right"/>
    </xf>
    <xf numFmtId="166" fontId="1" fillId="0" borderId="0" xfId="2" quotePrefix="1" applyNumberFormat="1" applyFont="1" applyFill="1" applyAlignment="1">
      <alignment horizontal="right"/>
    </xf>
    <xf numFmtId="3" fontId="1" fillId="0" borderId="0" xfId="4" applyNumberFormat="1" applyFont="1"/>
    <xf numFmtId="4" fontId="1" fillId="0" borderId="0" xfId="4" applyNumberFormat="1" applyFont="1"/>
    <xf numFmtId="0" fontId="1" fillId="0" borderId="0" xfId="4" applyNumberFormat="1" applyFont="1"/>
    <xf numFmtId="2" fontId="1" fillId="0" borderId="0" xfId="2" applyNumberFormat="1" applyFont="1"/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9" fontId="1" fillId="0" borderId="0" xfId="2" applyNumberFormat="1" applyFont="1" applyFill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10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10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indent="1"/>
    </xf>
    <xf numFmtId="10" fontId="4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indent="2"/>
    </xf>
    <xf numFmtId="0" fontId="1" fillId="0" borderId="0" xfId="0" applyFont="1" applyBorder="1" applyAlignment="1">
      <alignment horizontal="left" vertical="center" indent="2"/>
    </xf>
    <xf numFmtId="0" fontId="2" fillId="0" borderId="0" xfId="0" applyFont="1" applyFill="1" applyBorder="1" applyAlignment="1">
      <alignment wrapText="1"/>
    </xf>
    <xf numFmtId="166" fontId="2" fillId="0" borderId="0" xfId="0" applyNumberFormat="1" applyFont="1" applyBorder="1" applyAlignment="1">
      <alignment horizontal="right" wrapText="1"/>
    </xf>
    <xf numFmtId="0" fontId="1" fillId="0" borderId="6" xfId="0" applyFont="1" applyBorder="1"/>
    <xf numFmtId="0" fontId="2" fillId="0" borderId="6" xfId="0" applyFont="1" applyBorder="1" applyAlignment="1">
      <alignment horizontal="left"/>
    </xf>
    <xf numFmtId="166" fontId="2" fillId="0" borderId="6" xfId="0" applyNumberFormat="1" applyFont="1" applyBorder="1" applyAlignment="1">
      <alignment horizontal="right"/>
    </xf>
    <xf numFmtId="0" fontId="1" fillId="0" borderId="6" xfId="0" applyFont="1" applyFill="1" applyBorder="1"/>
    <xf numFmtId="0" fontId="1" fillId="0" borderId="5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" fontId="1" fillId="0" borderId="0" xfId="0" applyNumberFormat="1" applyFont="1" applyAlignment="1"/>
  </cellXfs>
  <cellStyles count="6">
    <cellStyle name="Hyperlink" xfId="1" builtinId="8"/>
    <cellStyle name="Normal" xfId="0" builtinId="0"/>
    <cellStyle name="Normal 2" xfId="4"/>
    <cellStyle name="Normal_Allar myndir 2006-þjóðhagslegt umhverfi" xfId="5"/>
    <cellStyle name="Normal_Myndir í Peningamál 0601 VII Ytri jöfnuður-til umbrots" xfId="2"/>
    <cellStyle name="Normal_Sniðmót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15</xdr:row>
      <xdr:rowOff>523875</xdr:rowOff>
    </xdr:from>
    <xdr:to>
      <xdr:col>2</xdr:col>
      <xdr:colOff>0</xdr:colOff>
      <xdr:row>15</xdr:row>
      <xdr:rowOff>523875</xdr:rowOff>
    </xdr:to>
    <xdr:cxnSp macro="">
      <xdr:nvCxnSpPr>
        <xdr:cNvPr id="7" name="Straight Connector 6"/>
        <xdr:cNvCxnSpPr/>
      </xdr:nvCxnSpPr>
      <xdr:spPr>
        <a:xfrm>
          <a:off x="1238250" y="2238375"/>
          <a:ext cx="5905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95250</xdr:colOff>
      <xdr:row>15</xdr:row>
      <xdr:rowOff>0</xdr:rowOff>
    </xdr:to>
    <xdr:cxnSp macro="">
      <xdr:nvCxnSpPr>
        <xdr:cNvPr id="9" name="Straight Connector 8"/>
        <xdr:cNvCxnSpPr/>
      </xdr:nvCxnSpPr>
      <xdr:spPr>
        <a:xfrm>
          <a:off x="2962275" y="952500"/>
          <a:ext cx="952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15</xdr:row>
      <xdr:rowOff>533400</xdr:rowOff>
    </xdr:from>
    <xdr:to>
      <xdr:col>6</xdr:col>
      <xdr:colOff>0</xdr:colOff>
      <xdr:row>15</xdr:row>
      <xdr:rowOff>533400</xdr:rowOff>
    </xdr:to>
    <xdr:cxnSp macro="">
      <xdr:nvCxnSpPr>
        <xdr:cNvPr id="10" name="Straight Connector 9"/>
        <xdr:cNvCxnSpPr/>
      </xdr:nvCxnSpPr>
      <xdr:spPr>
        <a:xfrm>
          <a:off x="3848100" y="2247900"/>
          <a:ext cx="5905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15</xdr:row>
      <xdr:rowOff>523875</xdr:rowOff>
    </xdr:from>
    <xdr:to>
      <xdr:col>4</xdr:col>
      <xdr:colOff>19050</xdr:colOff>
      <xdr:row>15</xdr:row>
      <xdr:rowOff>523875</xdr:rowOff>
    </xdr:to>
    <xdr:cxnSp macro="">
      <xdr:nvCxnSpPr>
        <xdr:cNvPr id="18" name="Straight Connector 17"/>
        <xdr:cNvCxnSpPr/>
      </xdr:nvCxnSpPr>
      <xdr:spPr>
        <a:xfrm>
          <a:off x="2609850" y="2238375"/>
          <a:ext cx="6286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15</xdr:row>
      <xdr:rowOff>542925</xdr:rowOff>
    </xdr:from>
    <xdr:to>
      <xdr:col>7</xdr:col>
      <xdr:colOff>590550</xdr:colOff>
      <xdr:row>15</xdr:row>
      <xdr:rowOff>542925</xdr:rowOff>
    </xdr:to>
    <xdr:cxnSp macro="">
      <xdr:nvCxnSpPr>
        <xdr:cNvPr id="22" name="Straight Connector 21"/>
        <xdr:cNvCxnSpPr/>
      </xdr:nvCxnSpPr>
      <xdr:spPr>
        <a:xfrm>
          <a:off x="5048250" y="2257425"/>
          <a:ext cx="5905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8"/>
  <sheetViews>
    <sheetView tabSelected="1" workbookViewId="0">
      <selection activeCell="B32" sqref="B32"/>
    </sheetView>
  </sheetViews>
  <sheetFormatPr defaultColWidth="9.140625" defaultRowHeight="12.75" x14ac:dyDescent="0.2"/>
  <cols>
    <col min="1" max="1" width="9" style="1" customWidth="1"/>
    <col min="2" max="2" width="96" style="3" bestFit="1" customWidth="1"/>
    <col min="3" max="16384" width="9.140625" style="3"/>
  </cols>
  <sheetData>
    <row r="1" spans="1:2" x14ac:dyDescent="0.2">
      <c r="A1" s="54" t="s">
        <v>10</v>
      </c>
    </row>
    <row r="3" spans="1:2" x14ac:dyDescent="0.2">
      <c r="A3" s="55" t="s">
        <v>202</v>
      </c>
      <c r="B3" s="4" t="s">
        <v>7</v>
      </c>
    </row>
    <row r="4" spans="1:2" ht="15" x14ac:dyDescent="0.25">
      <c r="A4" s="56" t="s">
        <v>203</v>
      </c>
      <c r="B4" s="57" t="s">
        <v>116</v>
      </c>
    </row>
    <row r="5" spans="1:2" ht="15" x14ac:dyDescent="0.25">
      <c r="A5" s="56" t="s">
        <v>204</v>
      </c>
      <c r="B5" s="57" t="s">
        <v>131</v>
      </c>
    </row>
    <row r="6" spans="1:2" ht="15" x14ac:dyDescent="0.25">
      <c r="A6" s="56" t="s">
        <v>205</v>
      </c>
      <c r="B6" s="57" t="s">
        <v>133</v>
      </c>
    </row>
    <row r="7" spans="1:2" ht="15" x14ac:dyDescent="0.25">
      <c r="A7" s="56" t="s">
        <v>206</v>
      </c>
      <c r="B7" s="57" t="s">
        <v>134</v>
      </c>
    </row>
    <row r="8" spans="1:2" ht="15" x14ac:dyDescent="0.25">
      <c r="A8" s="56" t="s">
        <v>207</v>
      </c>
      <c r="B8" s="58" t="s">
        <v>226</v>
      </c>
    </row>
    <row r="9" spans="1:2" ht="15" x14ac:dyDescent="0.25">
      <c r="A9" s="56" t="s">
        <v>208</v>
      </c>
      <c r="B9" s="59" t="s">
        <v>227</v>
      </c>
    </row>
    <row r="10" spans="1:2" s="2" customFormat="1" ht="15" x14ac:dyDescent="0.25">
      <c r="A10" s="56" t="s">
        <v>209</v>
      </c>
      <c r="B10" s="58" t="s">
        <v>201</v>
      </c>
    </row>
    <row r="11" spans="1:2" ht="15" x14ac:dyDescent="0.25">
      <c r="A11" s="56" t="s">
        <v>210</v>
      </c>
      <c r="B11" s="58" t="s">
        <v>152</v>
      </c>
    </row>
    <row r="12" spans="1:2" ht="15" x14ac:dyDescent="0.25">
      <c r="A12" s="56" t="s">
        <v>211</v>
      </c>
      <c r="B12" s="58" t="s">
        <v>157</v>
      </c>
    </row>
    <row r="13" spans="1:2" ht="15" x14ac:dyDescent="0.25">
      <c r="A13" s="56" t="s">
        <v>212</v>
      </c>
      <c r="B13" s="58" t="s">
        <v>162</v>
      </c>
    </row>
    <row r="14" spans="1:2" ht="15" x14ac:dyDescent="0.25">
      <c r="A14" s="56" t="s">
        <v>213</v>
      </c>
      <c r="B14" s="58" t="s">
        <v>167</v>
      </c>
    </row>
    <row r="15" spans="1:2" ht="15" x14ac:dyDescent="0.25">
      <c r="A15" s="56" t="s">
        <v>214</v>
      </c>
      <c r="B15" s="58" t="s">
        <v>162</v>
      </c>
    </row>
    <row r="16" spans="1:2" ht="15" x14ac:dyDescent="0.25">
      <c r="A16" s="56" t="s">
        <v>215</v>
      </c>
      <c r="B16" s="58" t="s">
        <v>192</v>
      </c>
    </row>
    <row r="17" spans="1:2" ht="15" x14ac:dyDescent="0.25">
      <c r="A17" s="56" t="s">
        <v>216</v>
      </c>
      <c r="B17" s="58" t="s">
        <v>195</v>
      </c>
    </row>
    <row r="18" spans="1:2" ht="15" x14ac:dyDescent="0.25">
      <c r="A18" s="56" t="s">
        <v>217</v>
      </c>
      <c r="B18" s="60" t="s">
        <v>71</v>
      </c>
    </row>
    <row r="19" spans="1:2" ht="15" x14ac:dyDescent="0.25">
      <c r="A19" s="56" t="s">
        <v>218</v>
      </c>
      <c r="B19" s="61" t="s">
        <v>97</v>
      </c>
    </row>
    <row r="20" spans="1:2" ht="15" x14ac:dyDescent="0.25">
      <c r="A20" s="56" t="s">
        <v>219</v>
      </c>
      <c r="B20" s="60" t="s">
        <v>38</v>
      </c>
    </row>
    <row r="21" spans="1:2" ht="15" x14ac:dyDescent="0.25">
      <c r="A21" s="56" t="s">
        <v>220</v>
      </c>
      <c r="B21" s="60" t="s">
        <v>108</v>
      </c>
    </row>
    <row r="23" spans="1:2" x14ac:dyDescent="0.2">
      <c r="A23" s="55" t="s">
        <v>9</v>
      </c>
      <c r="B23" s="4" t="s">
        <v>8</v>
      </c>
    </row>
    <row r="24" spans="1:2" ht="15" x14ac:dyDescent="0.25">
      <c r="A24" s="56" t="s">
        <v>221</v>
      </c>
      <c r="B24" s="61" t="s">
        <v>111</v>
      </c>
    </row>
    <row r="25" spans="1:2" ht="15" x14ac:dyDescent="0.25">
      <c r="A25" s="56" t="s">
        <v>222</v>
      </c>
      <c r="B25" s="60" t="s">
        <v>112</v>
      </c>
    </row>
    <row r="26" spans="1:2" ht="15" x14ac:dyDescent="0.25">
      <c r="A26" s="56" t="s">
        <v>223</v>
      </c>
      <c r="B26" s="60" t="s">
        <v>48</v>
      </c>
    </row>
    <row r="27" spans="1:2" ht="15" x14ac:dyDescent="0.25">
      <c r="A27" s="56" t="s">
        <v>224</v>
      </c>
      <c r="B27" s="60" t="s">
        <v>94</v>
      </c>
    </row>
    <row r="28" spans="1:2" ht="15" x14ac:dyDescent="0.25">
      <c r="A28" s="56" t="s">
        <v>225</v>
      </c>
      <c r="B28" s="60" t="s">
        <v>92</v>
      </c>
    </row>
  </sheetData>
  <hyperlinks>
    <hyperlink ref="B4" location="'II-1'!A1" display="SG: Fjöldi færslna"/>
    <hyperlink ref="B5" location="'II-2'!A1" display="SG: Velta"/>
    <hyperlink ref="B6" location="'II-3'!A1" display="JK: Fjöldi færslna"/>
    <hyperlink ref="B7" location="'II-4'!A1" display="JK: Velta"/>
    <hyperlink ref="B9" location="'II-6'!A1" display="Fjöldi atvika í stórgreiðslu- og jöfnunarkerfum fyrstu níu mánuði ársins 2015 eftir uppruna og alvarleikaeinkunn"/>
    <hyperlink ref="B8" location="'II-5'!A1" display="Uppruni atvika í stórgreiðslu- og jöfnunarkerfum fyrstu níu mánuði ársins 2016"/>
    <hyperlink ref="B10" location="'III-1'!A1" display="Hlutfall seðla og myntar af heildarskuldum Seðlabanka Landsbankans og Seðlabanka Íslands 1)"/>
    <hyperlink ref="B11" location="'III-2'!A1" display="Kostnaður af seðlum og mynt"/>
    <hyperlink ref="B12" location="'III-3'!A1" display="Útgjöld einstaklinga skipt á greiðslumiðla"/>
    <hyperlink ref="B13" location="'III-4'!A1" display="Reiðufé í umferð"/>
    <hyperlink ref="B14" location="'III-5'!A1" display="Reiðufé í umferð í nokkrum löndum 2015"/>
    <hyperlink ref="B15" location="'III-6'!A1" display="Reiðufé í umferð"/>
    <hyperlink ref="B16" location="'III-7'!A1" display="Breyting á reiðufé í umferð"/>
    <hyperlink ref="B17" location="'III-8'!A1" display="Eyddir seðlar og fjöldi seðla í umferð í lok árs"/>
    <hyperlink ref="B18" location="'VII-1'!A1" display="Greiðslumiðlunarkeðja"/>
    <hyperlink ref="B19" location="'VII-2'!A1" display="Notkun reiðufjár og debetkorta í staðgreiðsluviðskiptum"/>
    <hyperlink ref="B20" location="'VII-3'!A1" display="Samanburður á notkun kreditkorta 2007-2015"/>
    <hyperlink ref="B21" location="'VII-4'!A1" display="Kostnaðarsamanburður milli landa eftir þátttakendum "/>
    <hyperlink ref="B24" location="'VII-T1'!A1" display="Meðalkostnaður samfélags af greiðslumiðlun E-27 ríkja"/>
    <hyperlink ref="B25" location="'VII-T2'!A1" display="Meðalkostnaður samfélags af greiðslumiðlun þátttökuríkja"/>
    <hyperlink ref="B26" location="'VII-T3'!A1" display="Kostnaður samfélagsins af greiðslumiðlun"/>
    <hyperlink ref="B27" location="'VII-T4'!A1" display="Kostnaður eftir þátttakendum"/>
    <hyperlink ref="B28" location="'Rammi-T1'!A1" display="Þjónustugjöld í Danmörku á árinu 2009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3"/>
  <sheetViews>
    <sheetView workbookViewId="0">
      <selection activeCell="B1" sqref="B1"/>
    </sheetView>
  </sheetViews>
  <sheetFormatPr defaultRowHeight="12.75" x14ac:dyDescent="0.2"/>
  <cols>
    <col min="1" max="1" width="4.5703125" style="72" customWidth="1"/>
    <col min="2" max="2" width="8" style="99" customWidth="1"/>
    <col min="3" max="3" width="23" style="72" bestFit="1" customWidth="1"/>
    <col min="4" max="4" width="23.42578125" style="72" bestFit="1" customWidth="1"/>
    <col min="5" max="16384" width="9.140625" style="75"/>
  </cols>
  <sheetData>
    <row r="1" spans="1:5" x14ac:dyDescent="0.2">
      <c r="B1" s="6" t="s">
        <v>10</v>
      </c>
    </row>
    <row r="2" spans="1:5" x14ac:dyDescent="0.2">
      <c r="B2" s="73" t="s">
        <v>144</v>
      </c>
    </row>
    <row r="3" spans="1:5" x14ac:dyDescent="0.2">
      <c r="B3" s="76" t="s">
        <v>156</v>
      </c>
    </row>
    <row r="4" spans="1:5" x14ac:dyDescent="0.2">
      <c r="A4" s="72" t="s">
        <v>0</v>
      </c>
      <c r="B4" s="53" t="s">
        <v>157</v>
      </c>
    </row>
    <row r="5" spans="1:5" x14ac:dyDescent="0.2">
      <c r="A5" s="72" t="s">
        <v>1</v>
      </c>
      <c r="B5" s="77"/>
    </row>
    <row r="6" spans="1:5" x14ac:dyDescent="0.2">
      <c r="A6" s="72" t="s">
        <v>147</v>
      </c>
      <c r="B6" s="77"/>
    </row>
    <row r="7" spans="1:5" x14ac:dyDescent="0.2">
      <c r="A7" s="72" t="s">
        <v>2</v>
      </c>
      <c r="B7" s="108"/>
      <c r="C7" s="79"/>
      <c r="D7" s="79"/>
    </row>
    <row r="8" spans="1:5" x14ac:dyDescent="0.2">
      <c r="A8" s="72" t="s">
        <v>3</v>
      </c>
      <c r="B8" s="80" t="s">
        <v>237</v>
      </c>
    </row>
    <row r="9" spans="1:5" x14ac:dyDescent="0.2">
      <c r="A9" s="72" t="s">
        <v>4</v>
      </c>
      <c r="B9" s="72" t="s">
        <v>149</v>
      </c>
    </row>
    <row r="10" spans="1:5" x14ac:dyDescent="0.2">
      <c r="A10" s="72" t="s">
        <v>5</v>
      </c>
      <c r="B10" s="72"/>
    </row>
    <row r="11" spans="1:5" s="83" customFormat="1" x14ac:dyDescent="0.2">
      <c r="A11" s="100" t="s">
        <v>6</v>
      </c>
      <c r="B11" s="82"/>
      <c r="C11" s="82"/>
      <c r="D11" s="82"/>
      <c r="E11" s="82"/>
    </row>
    <row r="12" spans="1:5" s="85" customFormat="1" x14ac:dyDescent="0.2">
      <c r="A12" s="101"/>
      <c r="B12" s="84"/>
      <c r="C12" s="102" t="s">
        <v>157</v>
      </c>
      <c r="E12" s="84"/>
    </row>
    <row r="13" spans="1:5" ht="11.25" customHeight="1" x14ac:dyDescent="0.2">
      <c r="A13" s="75"/>
      <c r="B13" s="86"/>
      <c r="C13" s="87"/>
    </row>
    <row r="14" spans="1:5" ht="11.25" customHeight="1" x14ac:dyDescent="0.2">
      <c r="A14" s="75"/>
      <c r="B14" s="106"/>
      <c r="C14" s="91"/>
      <c r="D14" s="91"/>
    </row>
    <row r="15" spans="1:5" ht="11.25" customHeight="1" x14ac:dyDescent="0.2">
      <c r="A15" s="75"/>
      <c r="B15" s="94"/>
      <c r="C15" s="91"/>
      <c r="D15" s="91"/>
    </row>
    <row r="16" spans="1:5" ht="11.25" customHeight="1" x14ac:dyDescent="0.2">
      <c r="A16" s="75"/>
      <c r="B16" s="94"/>
      <c r="C16" s="91"/>
      <c r="D16" s="91"/>
    </row>
    <row r="17" spans="1:6" ht="11.25" customHeight="1" x14ac:dyDescent="0.2">
      <c r="A17" s="75"/>
      <c r="B17" s="96"/>
      <c r="C17" s="87" t="s">
        <v>156</v>
      </c>
      <c r="D17" s="87"/>
      <c r="E17" s="87"/>
      <c r="F17" s="87"/>
    </row>
    <row r="18" spans="1:6" ht="11.25" customHeight="1" x14ac:dyDescent="0.2">
      <c r="A18" s="75"/>
      <c r="B18" s="96"/>
      <c r="C18" s="87" t="s">
        <v>157</v>
      </c>
      <c r="D18" s="87"/>
      <c r="E18" s="87"/>
      <c r="F18" s="87"/>
    </row>
    <row r="19" spans="1:6" ht="11.25" customHeight="1" x14ac:dyDescent="0.2">
      <c r="A19" s="75"/>
      <c r="B19" s="96"/>
      <c r="C19" s="87"/>
      <c r="D19" s="87"/>
      <c r="E19" s="87"/>
      <c r="F19" s="87"/>
    </row>
    <row r="20" spans="1:6" ht="11.25" customHeight="1" x14ac:dyDescent="0.2">
      <c r="A20" s="75"/>
      <c r="B20" s="96"/>
      <c r="C20" s="87" t="s">
        <v>41</v>
      </c>
      <c r="D20" s="109">
        <v>31.8</v>
      </c>
      <c r="E20" s="87" t="s">
        <v>149</v>
      </c>
      <c r="F20" s="87"/>
    </row>
    <row r="21" spans="1:6" ht="11.25" customHeight="1" x14ac:dyDescent="0.2">
      <c r="A21" s="75"/>
      <c r="B21" s="96"/>
      <c r="C21" s="87" t="s">
        <v>57</v>
      </c>
      <c r="D21" s="109">
        <v>27.1</v>
      </c>
      <c r="E21" s="87"/>
      <c r="F21" s="87"/>
    </row>
    <row r="22" spans="1:6" ht="11.25" customHeight="1" x14ac:dyDescent="0.2">
      <c r="A22" s="75"/>
      <c r="B22" s="96"/>
      <c r="C22" s="87" t="s">
        <v>158</v>
      </c>
      <c r="D22" s="109">
        <v>26.3</v>
      </c>
      <c r="E22" s="87"/>
      <c r="F22" s="87"/>
    </row>
    <row r="23" spans="1:6" ht="11.25" customHeight="1" x14ac:dyDescent="0.2">
      <c r="A23" s="75"/>
      <c r="B23" s="96"/>
      <c r="C23" s="87" t="s">
        <v>42</v>
      </c>
      <c r="D23" s="109">
        <v>10.3</v>
      </c>
      <c r="E23" s="87"/>
      <c r="F23" s="87"/>
    </row>
    <row r="24" spans="1:6" ht="11.25" customHeight="1" x14ac:dyDescent="0.2">
      <c r="A24" s="75"/>
      <c r="B24" s="96"/>
      <c r="C24" s="87" t="s">
        <v>159</v>
      </c>
      <c r="D24" s="109">
        <v>4.5</v>
      </c>
      <c r="E24" s="87"/>
      <c r="F24" s="87"/>
    </row>
    <row r="25" spans="1:6" ht="11.25" customHeight="1" x14ac:dyDescent="0.2">
      <c r="A25" s="75"/>
      <c r="B25" s="96"/>
      <c r="C25" s="87"/>
      <c r="D25" s="109"/>
      <c r="E25" s="87"/>
      <c r="F25" s="87"/>
    </row>
    <row r="26" spans="1:6" ht="11.25" customHeight="1" x14ac:dyDescent="0.2">
      <c r="A26" s="75"/>
      <c r="B26" s="96"/>
      <c r="C26" s="87" t="s">
        <v>160</v>
      </c>
      <c r="D26" s="109"/>
      <c r="E26" s="87"/>
      <c r="F26" s="87"/>
    </row>
    <row r="27" spans="1:6" ht="11.25" customHeight="1" x14ac:dyDescent="0.2">
      <c r="A27" s="75"/>
      <c r="B27" s="96"/>
      <c r="C27" s="91"/>
      <c r="D27" s="91"/>
    </row>
    <row r="28" spans="1:6" ht="11.25" customHeight="1" x14ac:dyDescent="0.2">
      <c r="A28" s="75"/>
      <c r="B28" s="96"/>
      <c r="C28" s="91"/>
      <c r="D28" s="92" t="s">
        <v>150</v>
      </c>
    </row>
    <row r="29" spans="1:6" ht="11.25" customHeight="1" x14ac:dyDescent="0.2">
      <c r="A29" s="75"/>
      <c r="B29" s="96"/>
      <c r="C29" s="91"/>
      <c r="D29" s="91"/>
    </row>
    <row r="30" spans="1:6" ht="11.25" customHeight="1" x14ac:dyDescent="0.2">
      <c r="A30" s="75"/>
      <c r="B30" s="96"/>
      <c r="C30" s="91"/>
      <c r="D30" s="91"/>
    </row>
    <row r="31" spans="1:6" ht="11.25" customHeight="1" x14ac:dyDescent="0.2">
      <c r="A31" s="75"/>
      <c r="B31" s="96"/>
      <c r="C31" s="91"/>
      <c r="D31" s="91"/>
    </row>
    <row r="32" spans="1:6" ht="11.25" customHeight="1" x14ac:dyDescent="0.2">
      <c r="A32" s="75"/>
      <c r="B32" s="96"/>
      <c r="C32" s="91"/>
      <c r="D32" s="91"/>
    </row>
    <row r="33" spans="1:4" ht="11.25" customHeight="1" x14ac:dyDescent="0.2">
      <c r="A33" s="75"/>
      <c r="B33" s="96"/>
      <c r="C33" s="91"/>
      <c r="D33" s="91"/>
    </row>
    <row r="34" spans="1:4" ht="11.25" customHeight="1" x14ac:dyDescent="0.2">
      <c r="A34" s="75"/>
      <c r="B34" s="96"/>
      <c r="C34" s="91"/>
      <c r="D34" s="91"/>
    </row>
    <row r="35" spans="1:4" ht="11.25" customHeight="1" x14ac:dyDescent="0.2">
      <c r="A35" s="75"/>
      <c r="B35" s="96"/>
      <c r="C35" s="91"/>
      <c r="D35" s="91"/>
    </row>
    <row r="36" spans="1:4" ht="11.25" customHeight="1" x14ac:dyDescent="0.2">
      <c r="A36" s="75"/>
      <c r="B36" s="96"/>
      <c r="C36" s="91"/>
      <c r="D36" s="91"/>
    </row>
    <row r="37" spans="1:4" x14ac:dyDescent="0.2">
      <c r="A37" s="75"/>
      <c r="B37" s="96"/>
      <c r="C37" s="91"/>
      <c r="D37" s="91"/>
    </row>
    <row r="38" spans="1:4" x14ac:dyDescent="0.2">
      <c r="A38" s="75"/>
      <c r="B38" s="96"/>
      <c r="C38" s="91"/>
      <c r="D38" s="91"/>
    </row>
    <row r="39" spans="1:4" x14ac:dyDescent="0.2">
      <c r="A39" s="75"/>
      <c r="B39" s="96"/>
      <c r="C39" s="91"/>
      <c r="D39" s="91"/>
    </row>
    <row r="40" spans="1:4" x14ac:dyDescent="0.2">
      <c r="A40" s="75"/>
      <c r="B40" s="96"/>
      <c r="C40" s="91"/>
      <c r="D40" s="91"/>
    </row>
    <row r="41" spans="1:4" ht="15" customHeight="1" x14ac:dyDescent="0.2">
      <c r="A41" s="75"/>
      <c r="B41" s="96"/>
      <c r="C41" s="91"/>
      <c r="D41" s="91"/>
    </row>
    <row r="42" spans="1:4" x14ac:dyDescent="0.2">
      <c r="A42" s="75"/>
      <c r="B42" s="96"/>
      <c r="C42" s="91"/>
      <c r="D42" s="91"/>
    </row>
    <row r="43" spans="1:4" x14ac:dyDescent="0.2">
      <c r="A43" s="75"/>
      <c r="B43" s="96"/>
      <c r="C43" s="91"/>
      <c r="D43" s="91"/>
    </row>
    <row r="44" spans="1:4" x14ac:dyDescent="0.2">
      <c r="A44" s="75"/>
      <c r="B44" s="96"/>
    </row>
    <row r="45" spans="1:4" x14ac:dyDescent="0.2">
      <c r="A45" s="75"/>
      <c r="B45" s="96"/>
    </row>
    <row r="46" spans="1:4" x14ac:dyDescent="0.2">
      <c r="A46" s="75"/>
      <c r="B46" s="96"/>
    </row>
    <row r="47" spans="1:4" x14ac:dyDescent="0.2">
      <c r="A47" s="75"/>
      <c r="B47" s="96"/>
    </row>
    <row r="48" spans="1:4" x14ac:dyDescent="0.2">
      <c r="A48" s="75"/>
      <c r="B48" s="96"/>
    </row>
    <row r="49" spans="1:4" x14ac:dyDescent="0.2">
      <c r="A49" s="75"/>
      <c r="B49" s="96"/>
    </row>
    <row r="50" spans="1:4" x14ac:dyDescent="0.2">
      <c r="A50" s="75"/>
      <c r="B50" s="96"/>
    </row>
    <row r="51" spans="1:4" x14ac:dyDescent="0.2">
      <c r="A51" s="75"/>
      <c r="B51" s="96"/>
    </row>
    <row r="52" spans="1:4" x14ac:dyDescent="0.2">
      <c r="A52" s="75"/>
      <c r="B52" s="96"/>
    </row>
    <row r="53" spans="1:4" ht="15" customHeight="1" x14ac:dyDescent="0.2">
      <c r="A53" s="75"/>
      <c r="B53" s="96"/>
    </row>
    <row r="54" spans="1:4" x14ac:dyDescent="0.2">
      <c r="A54" s="75"/>
      <c r="B54" s="96"/>
    </row>
    <row r="55" spans="1:4" x14ac:dyDescent="0.2">
      <c r="A55" s="75"/>
      <c r="B55" s="96"/>
      <c r="C55" s="75"/>
      <c r="D55" s="75"/>
    </row>
    <row r="56" spans="1:4" x14ac:dyDescent="0.2">
      <c r="A56" s="75"/>
      <c r="B56" s="96"/>
      <c r="C56" s="75"/>
      <c r="D56" s="75"/>
    </row>
    <row r="57" spans="1:4" x14ac:dyDescent="0.2">
      <c r="A57" s="75"/>
      <c r="B57" s="98"/>
      <c r="C57" s="75"/>
      <c r="D57" s="75"/>
    </row>
    <row r="58" spans="1:4" x14ac:dyDescent="0.2">
      <c r="A58" s="75"/>
      <c r="B58" s="98"/>
      <c r="C58" s="75"/>
      <c r="D58" s="75"/>
    </row>
    <row r="59" spans="1:4" x14ac:dyDescent="0.2">
      <c r="A59" s="75"/>
      <c r="B59" s="98"/>
      <c r="C59" s="75"/>
      <c r="D59" s="75"/>
    </row>
    <row r="60" spans="1:4" x14ac:dyDescent="0.2">
      <c r="A60" s="75"/>
      <c r="B60" s="98"/>
      <c r="C60" s="75"/>
      <c r="D60" s="75"/>
    </row>
    <row r="61" spans="1:4" x14ac:dyDescent="0.2">
      <c r="A61" s="75"/>
      <c r="B61" s="98"/>
      <c r="C61" s="75"/>
      <c r="D61" s="75"/>
    </row>
    <row r="62" spans="1:4" x14ac:dyDescent="0.2">
      <c r="A62" s="75"/>
      <c r="B62" s="98"/>
      <c r="C62" s="75"/>
      <c r="D62" s="75"/>
    </row>
    <row r="63" spans="1:4" x14ac:dyDescent="0.2">
      <c r="A63" s="75"/>
      <c r="B63" s="98"/>
      <c r="C63" s="75"/>
      <c r="D63" s="75"/>
    </row>
    <row r="64" spans="1:4" x14ac:dyDescent="0.2">
      <c r="A64" s="75"/>
      <c r="B64" s="98"/>
      <c r="C64" s="75"/>
      <c r="D64" s="75"/>
    </row>
    <row r="65" spans="1:4" x14ac:dyDescent="0.2">
      <c r="A65" s="75"/>
      <c r="B65" s="98"/>
      <c r="C65" s="75"/>
      <c r="D65" s="75"/>
    </row>
    <row r="66" spans="1:4" x14ac:dyDescent="0.2">
      <c r="A66" s="75"/>
      <c r="B66" s="98"/>
      <c r="C66" s="75"/>
      <c r="D66" s="75"/>
    </row>
    <row r="67" spans="1:4" x14ac:dyDescent="0.2">
      <c r="A67" s="75"/>
      <c r="B67" s="98"/>
      <c r="C67" s="75"/>
      <c r="D67" s="75"/>
    </row>
    <row r="68" spans="1:4" x14ac:dyDescent="0.2">
      <c r="A68" s="75"/>
      <c r="B68" s="98"/>
      <c r="C68" s="75"/>
      <c r="D68" s="75"/>
    </row>
    <row r="69" spans="1:4" x14ac:dyDescent="0.2">
      <c r="A69" s="75"/>
      <c r="B69" s="98"/>
      <c r="C69" s="75"/>
      <c r="D69" s="75"/>
    </row>
    <row r="70" spans="1:4" x14ac:dyDescent="0.2">
      <c r="A70" s="75"/>
      <c r="B70" s="98"/>
      <c r="C70" s="75"/>
      <c r="D70" s="75"/>
    </row>
    <row r="71" spans="1:4" x14ac:dyDescent="0.2">
      <c r="A71" s="75"/>
      <c r="B71" s="98"/>
      <c r="C71" s="75"/>
      <c r="D71" s="75"/>
    </row>
    <row r="72" spans="1:4" x14ac:dyDescent="0.2">
      <c r="A72" s="75"/>
      <c r="B72" s="98"/>
      <c r="C72" s="75"/>
      <c r="D72" s="75"/>
    </row>
    <row r="73" spans="1:4" x14ac:dyDescent="0.2">
      <c r="A73" s="75"/>
      <c r="B73" s="98"/>
      <c r="C73" s="75"/>
      <c r="D73" s="75"/>
    </row>
    <row r="74" spans="1:4" x14ac:dyDescent="0.2">
      <c r="A74" s="75"/>
      <c r="B74" s="98"/>
      <c r="C74" s="75"/>
      <c r="D74" s="75"/>
    </row>
    <row r="75" spans="1:4" x14ac:dyDescent="0.2">
      <c r="A75" s="75"/>
      <c r="B75" s="98"/>
      <c r="C75" s="75"/>
      <c r="D75" s="75"/>
    </row>
    <row r="76" spans="1:4" x14ac:dyDescent="0.2">
      <c r="A76" s="75"/>
      <c r="B76" s="98"/>
      <c r="C76" s="75"/>
      <c r="D76" s="75"/>
    </row>
    <row r="77" spans="1:4" x14ac:dyDescent="0.2">
      <c r="A77" s="75"/>
      <c r="B77" s="98"/>
      <c r="C77" s="75"/>
      <c r="D77" s="75"/>
    </row>
    <row r="78" spans="1:4" x14ac:dyDescent="0.2">
      <c r="A78" s="75"/>
      <c r="B78" s="98"/>
      <c r="C78" s="75"/>
      <c r="D78" s="75"/>
    </row>
    <row r="79" spans="1:4" x14ac:dyDescent="0.2">
      <c r="A79" s="75"/>
      <c r="B79" s="98"/>
      <c r="C79" s="75"/>
      <c r="D79" s="75"/>
    </row>
    <row r="80" spans="1:4" x14ac:dyDescent="0.2">
      <c r="A80" s="75"/>
      <c r="B80" s="98"/>
      <c r="C80" s="75"/>
      <c r="D80" s="75"/>
    </row>
    <row r="81" spans="1:4" x14ac:dyDescent="0.2">
      <c r="A81" s="75"/>
      <c r="B81" s="98"/>
      <c r="C81" s="75"/>
      <c r="D81" s="75"/>
    </row>
    <row r="82" spans="1:4" x14ac:dyDescent="0.2">
      <c r="A82" s="75"/>
      <c r="B82" s="98"/>
      <c r="C82" s="75"/>
      <c r="D82" s="75"/>
    </row>
    <row r="83" spans="1:4" x14ac:dyDescent="0.2">
      <c r="A83" s="75"/>
      <c r="B83" s="98"/>
      <c r="C83" s="75"/>
      <c r="D83" s="75"/>
    </row>
    <row r="84" spans="1:4" x14ac:dyDescent="0.2">
      <c r="A84" s="75"/>
      <c r="B84" s="98"/>
      <c r="C84" s="75"/>
      <c r="D84" s="75"/>
    </row>
    <row r="85" spans="1:4" x14ac:dyDescent="0.2">
      <c r="A85" s="75"/>
      <c r="B85" s="98"/>
      <c r="C85" s="75"/>
      <c r="D85" s="75"/>
    </row>
    <row r="86" spans="1:4" x14ac:dyDescent="0.2">
      <c r="A86" s="75"/>
      <c r="B86" s="98"/>
      <c r="C86" s="75"/>
      <c r="D86" s="75"/>
    </row>
    <row r="87" spans="1:4" x14ac:dyDescent="0.2">
      <c r="A87" s="75"/>
      <c r="B87" s="98"/>
      <c r="C87" s="75"/>
      <c r="D87" s="75"/>
    </row>
    <row r="88" spans="1:4" x14ac:dyDescent="0.2">
      <c r="A88" s="75"/>
      <c r="B88" s="98"/>
      <c r="C88" s="75"/>
      <c r="D88" s="75"/>
    </row>
    <row r="89" spans="1:4" x14ac:dyDescent="0.2">
      <c r="A89" s="75"/>
      <c r="B89" s="98"/>
      <c r="C89" s="75"/>
      <c r="D89" s="75"/>
    </row>
    <row r="90" spans="1:4" x14ac:dyDescent="0.2">
      <c r="A90" s="75"/>
      <c r="B90" s="98"/>
      <c r="C90" s="75"/>
      <c r="D90" s="75"/>
    </row>
    <row r="91" spans="1:4" x14ac:dyDescent="0.2">
      <c r="A91" s="75"/>
      <c r="B91" s="98"/>
      <c r="C91" s="75"/>
      <c r="D91" s="75"/>
    </row>
    <row r="92" spans="1:4" x14ac:dyDescent="0.2">
      <c r="A92" s="75"/>
      <c r="B92" s="98"/>
      <c r="C92" s="75"/>
      <c r="D92" s="75"/>
    </row>
    <row r="93" spans="1:4" x14ac:dyDescent="0.2">
      <c r="A93" s="75"/>
      <c r="B93" s="98"/>
      <c r="C93" s="75"/>
      <c r="D93" s="75"/>
    </row>
    <row r="94" spans="1:4" x14ac:dyDescent="0.2">
      <c r="A94" s="75"/>
      <c r="B94" s="98"/>
      <c r="C94" s="75"/>
      <c r="D94" s="75"/>
    </row>
    <row r="95" spans="1:4" x14ac:dyDescent="0.2">
      <c r="A95" s="75"/>
      <c r="B95" s="98"/>
      <c r="C95" s="75"/>
      <c r="D95" s="75"/>
    </row>
    <row r="96" spans="1:4" x14ac:dyDescent="0.2">
      <c r="A96" s="75"/>
      <c r="B96" s="98"/>
      <c r="C96" s="75"/>
      <c r="D96" s="75"/>
    </row>
    <row r="97" spans="1:4" x14ac:dyDescent="0.2">
      <c r="A97" s="75"/>
      <c r="B97" s="98"/>
      <c r="C97" s="75"/>
      <c r="D97" s="75"/>
    </row>
    <row r="98" spans="1:4" x14ac:dyDescent="0.2">
      <c r="A98" s="75"/>
      <c r="B98" s="98"/>
      <c r="C98" s="75"/>
      <c r="D98" s="75"/>
    </row>
    <row r="99" spans="1:4" x14ac:dyDescent="0.2">
      <c r="A99" s="75"/>
      <c r="B99" s="98"/>
      <c r="C99" s="75"/>
      <c r="D99" s="75"/>
    </row>
    <row r="100" spans="1:4" x14ac:dyDescent="0.2">
      <c r="A100" s="75"/>
      <c r="B100" s="98"/>
      <c r="C100" s="75"/>
      <c r="D100" s="75"/>
    </row>
    <row r="101" spans="1:4" x14ac:dyDescent="0.2">
      <c r="A101" s="75"/>
      <c r="B101" s="98"/>
      <c r="C101" s="75"/>
      <c r="D101" s="75"/>
    </row>
    <row r="102" spans="1:4" x14ac:dyDescent="0.2">
      <c r="A102" s="75"/>
      <c r="B102" s="98"/>
      <c r="C102" s="75"/>
      <c r="D102" s="75"/>
    </row>
    <row r="103" spans="1:4" x14ac:dyDescent="0.2">
      <c r="A103" s="75"/>
      <c r="B103" s="98"/>
      <c r="C103" s="75"/>
      <c r="D103" s="75"/>
    </row>
    <row r="104" spans="1:4" x14ac:dyDescent="0.2">
      <c r="A104" s="75"/>
      <c r="B104" s="98"/>
      <c r="C104" s="75"/>
      <c r="D104" s="75"/>
    </row>
    <row r="105" spans="1:4" x14ac:dyDescent="0.2">
      <c r="A105" s="75"/>
      <c r="B105" s="98"/>
      <c r="C105" s="75"/>
      <c r="D105" s="75"/>
    </row>
    <row r="106" spans="1:4" x14ac:dyDescent="0.2">
      <c r="A106" s="75"/>
      <c r="B106" s="98"/>
      <c r="C106" s="75"/>
      <c r="D106" s="75"/>
    </row>
    <row r="107" spans="1:4" x14ac:dyDescent="0.2">
      <c r="A107" s="75"/>
      <c r="B107" s="98"/>
      <c r="C107" s="75"/>
      <c r="D107" s="75"/>
    </row>
    <row r="108" spans="1:4" x14ac:dyDescent="0.2">
      <c r="A108" s="75"/>
      <c r="B108" s="98"/>
      <c r="C108" s="75"/>
      <c r="D108" s="75"/>
    </row>
    <row r="109" spans="1:4" x14ac:dyDescent="0.2">
      <c r="A109" s="75"/>
      <c r="B109" s="98"/>
      <c r="C109" s="75"/>
      <c r="D109" s="75"/>
    </row>
    <row r="110" spans="1:4" x14ac:dyDescent="0.2">
      <c r="A110" s="75"/>
      <c r="B110" s="98"/>
      <c r="C110" s="75"/>
      <c r="D110" s="75"/>
    </row>
    <row r="111" spans="1:4" x14ac:dyDescent="0.2">
      <c r="A111" s="75"/>
      <c r="B111" s="98"/>
      <c r="C111" s="75"/>
      <c r="D111" s="75"/>
    </row>
    <row r="112" spans="1:4" x14ac:dyDescent="0.2">
      <c r="A112" s="75"/>
      <c r="B112" s="98"/>
      <c r="C112" s="75"/>
      <c r="D112" s="75"/>
    </row>
    <row r="113" spans="1:4" x14ac:dyDescent="0.2">
      <c r="A113" s="75"/>
      <c r="B113" s="98"/>
      <c r="C113" s="75"/>
      <c r="D113" s="75"/>
    </row>
    <row r="114" spans="1:4" x14ac:dyDescent="0.2">
      <c r="A114" s="75"/>
      <c r="B114" s="98"/>
      <c r="C114" s="75"/>
      <c r="D114" s="75"/>
    </row>
    <row r="115" spans="1:4" x14ac:dyDescent="0.2">
      <c r="A115" s="75"/>
      <c r="B115" s="98"/>
      <c r="C115" s="75"/>
      <c r="D115" s="75"/>
    </row>
    <row r="116" spans="1:4" x14ac:dyDescent="0.2">
      <c r="A116" s="75"/>
      <c r="B116" s="98"/>
      <c r="C116" s="75"/>
      <c r="D116" s="75"/>
    </row>
    <row r="117" spans="1:4" x14ac:dyDescent="0.2">
      <c r="A117" s="75"/>
      <c r="B117" s="98"/>
      <c r="C117" s="75"/>
      <c r="D117" s="75"/>
    </row>
    <row r="118" spans="1:4" x14ac:dyDescent="0.2">
      <c r="A118" s="75"/>
      <c r="B118" s="98"/>
      <c r="C118" s="75"/>
      <c r="D118" s="75"/>
    </row>
    <row r="119" spans="1:4" x14ac:dyDescent="0.2">
      <c r="A119" s="75"/>
      <c r="B119" s="98"/>
      <c r="C119" s="75"/>
      <c r="D119" s="75"/>
    </row>
    <row r="120" spans="1:4" x14ac:dyDescent="0.2">
      <c r="A120" s="75"/>
      <c r="B120" s="98"/>
      <c r="C120" s="75"/>
      <c r="D120" s="75"/>
    </row>
    <row r="121" spans="1:4" x14ac:dyDescent="0.2">
      <c r="A121" s="75"/>
      <c r="B121" s="98"/>
      <c r="C121" s="75"/>
      <c r="D121" s="75"/>
    </row>
    <row r="122" spans="1:4" x14ac:dyDescent="0.2">
      <c r="A122" s="75"/>
      <c r="B122" s="98"/>
      <c r="C122" s="75"/>
      <c r="D122" s="75"/>
    </row>
    <row r="123" spans="1:4" x14ac:dyDescent="0.2">
      <c r="A123" s="75"/>
      <c r="B123" s="98"/>
      <c r="C123" s="75"/>
      <c r="D123" s="75"/>
    </row>
    <row r="124" spans="1:4" x14ac:dyDescent="0.2">
      <c r="A124" s="75"/>
      <c r="B124" s="98"/>
      <c r="C124" s="75"/>
      <c r="D124" s="75"/>
    </row>
    <row r="125" spans="1:4" x14ac:dyDescent="0.2">
      <c r="A125" s="75"/>
      <c r="B125" s="98"/>
      <c r="C125" s="75"/>
      <c r="D125" s="75"/>
    </row>
    <row r="126" spans="1:4" x14ac:dyDescent="0.2">
      <c r="A126" s="75"/>
      <c r="B126" s="98"/>
      <c r="C126" s="75"/>
      <c r="D126" s="75"/>
    </row>
    <row r="127" spans="1:4" x14ac:dyDescent="0.2">
      <c r="A127" s="75"/>
      <c r="B127" s="98"/>
      <c r="C127" s="75"/>
      <c r="D127" s="75"/>
    </row>
    <row r="128" spans="1:4" x14ac:dyDescent="0.2">
      <c r="A128" s="75"/>
      <c r="B128" s="98"/>
      <c r="C128" s="75"/>
      <c r="D128" s="75"/>
    </row>
    <row r="129" spans="1:4" x14ac:dyDescent="0.2">
      <c r="A129" s="75"/>
      <c r="B129" s="98"/>
      <c r="C129" s="75"/>
      <c r="D129" s="75"/>
    </row>
    <row r="130" spans="1:4" x14ac:dyDescent="0.2">
      <c r="A130" s="75"/>
      <c r="B130" s="98"/>
      <c r="C130" s="75"/>
      <c r="D130" s="75"/>
    </row>
    <row r="131" spans="1:4" x14ac:dyDescent="0.2">
      <c r="A131" s="75"/>
      <c r="B131" s="98"/>
      <c r="C131" s="75"/>
      <c r="D131" s="75"/>
    </row>
    <row r="132" spans="1:4" x14ac:dyDescent="0.2">
      <c r="A132" s="75"/>
      <c r="B132" s="98"/>
      <c r="C132" s="75"/>
      <c r="D132" s="75"/>
    </row>
    <row r="133" spans="1:4" x14ac:dyDescent="0.2">
      <c r="A133" s="75"/>
      <c r="B133" s="98"/>
      <c r="C133" s="75"/>
      <c r="D133" s="75"/>
    </row>
    <row r="134" spans="1:4" x14ac:dyDescent="0.2">
      <c r="A134" s="75"/>
      <c r="B134" s="98"/>
      <c r="C134" s="75"/>
      <c r="D134" s="75"/>
    </row>
    <row r="135" spans="1:4" x14ac:dyDescent="0.2">
      <c r="A135" s="75"/>
      <c r="B135" s="98"/>
      <c r="C135" s="75"/>
      <c r="D135" s="75"/>
    </row>
    <row r="136" spans="1:4" x14ac:dyDescent="0.2">
      <c r="A136" s="75"/>
      <c r="B136" s="98"/>
      <c r="C136" s="75"/>
      <c r="D136" s="75"/>
    </row>
    <row r="137" spans="1:4" x14ac:dyDescent="0.2">
      <c r="A137" s="75"/>
      <c r="B137" s="98"/>
      <c r="C137" s="75"/>
      <c r="D137" s="75"/>
    </row>
    <row r="138" spans="1:4" x14ac:dyDescent="0.2">
      <c r="A138" s="75"/>
      <c r="B138" s="98"/>
      <c r="C138" s="75"/>
      <c r="D138" s="75"/>
    </row>
    <row r="139" spans="1:4" x14ac:dyDescent="0.2">
      <c r="A139" s="75"/>
      <c r="B139" s="98"/>
      <c r="C139" s="75"/>
      <c r="D139" s="75"/>
    </row>
    <row r="140" spans="1:4" x14ac:dyDescent="0.2">
      <c r="A140" s="75"/>
      <c r="B140" s="98"/>
      <c r="C140" s="75"/>
      <c r="D140" s="75"/>
    </row>
    <row r="141" spans="1:4" x14ac:dyDescent="0.2">
      <c r="A141" s="75"/>
      <c r="B141" s="98"/>
      <c r="C141" s="75"/>
      <c r="D141" s="75"/>
    </row>
    <row r="142" spans="1:4" x14ac:dyDescent="0.2">
      <c r="A142" s="75"/>
      <c r="B142" s="98"/>
      <c r="C142" s="75"/>
      <c r="D142" s="75"/>
    </row>
    <row r="143" spans="1:4" x14ac:dyDescent="0.2">
      <c r="A143" s="75"/>
      <c r="B143" s="98"/>
      <c r="C143" s="75"/>
      <c r="D143" s="75"/>
    </row>
    <row r="144" spans="1:4" x14ac:dyDescent="0.2">
      <c r="A144" s="75"/>
      <c r="B144" s="98"/>
      <c r="C144" s="75"/>
      <c r="D144" s="75"/>
    </row>
    <row r="145" spans="1:4" x14ac:dyDescent="0.2">
      <c r="A145" s="75"/>
      <c r="B145" s="98"/>
      <c r="C145" s="75"/>
      <c r="D145" s="75"/>
    </row>
    <row r="146" spans="1:4" x14ac:dyDescent="0.2">
      <c r="A146" s="75"/>
      <c r="B146" s="98"/>
      <c r="C146" s="75"/>
      <c r="D146" s="75"/>
    </row>
    <row r="147" spans="1:4" x14ac:dyDescent="0.2">
      <c r="A147" s="75"/>
      <c r="B147" s="98"/>
      <c r="C147" s="75"/>
      <c r="D147" s="75"/>
    </row>
    <row r="148" spans="1:4" x14ac:dyDescent="0.2">
      <c r="A148" s="75"/>
      <c r="B148" s="98"/>
      <c r="C148" s="75"/>
      <c r="D148" s="75"/>
    </row>
    <row r="149" spans="1:4" x14ac:dyDescent="0.2">
      <c r="A149" s="75"/>
      <c r="B149" s="98"/>
      <c r="C149" s="75"/>
      <c r="D149" s="75"/>
    </row>
    <row r="150" spans="1:4" x14ac:dyDescent="0.2">
      <c r="A150" s="75"/>
      <c r="B150" s="98"/>
      <c r="C150" s="75"/>
      <c r="D150" s="75"/>
    </row>
    <row r="151" spans="1:4" x14ac:dyDescent="0.2">
      <c r="A151" s="75"/>
      <c r="B151" s="98"/>
      <c r="C151" s="75"/>
      <c r="D151" s="75"/>
    </row>
    <row r="152" spans="1:4" x14ac:dyDescent="0.2">
      <c r="A152" s="75"/>
      <c r="B152" s="98"/>
      <c r="C152" s="75"/>
      <c r="D152" s="75"/>
    </row>
    <row r="153" spans="1:4" x14ac:dyDescent="0.2">
      <c r="A153" s="75"/>
      <c r="B153" s="98"/>
      <c r="C153" s="75"/>
      <c r="D153" s="75"/>
    </row>
    <row r="154" spans="1:4" x14ac:dyDescent="0.2">
      <c r="A154" s="75"/>
      <c r="B154" s="98"/>
      <c r="C154" s="75"/>
      <c r="D154" s="75"/>
    </row>
    <row r="155" spans="1:4" x14ac:dyDescent="0.2">
      <c r="A155" s="75"/>
      <c r="B155" s="98"/>
      <c r="C155" s="75"/>
      <c r="D155" s="75"/>
    </row>
    <row r="156" spans="1:4" x14ac:dyDescent="0.2">
      <c r="A156" s="75"/>
      <c r="B156" s="98"/>
      <c r="C156" s="75"/>
      <c r="D156" s="75"/>
    </row>
    <row r="157" spans="1:4" x14ac:dyDescent="0.2">
      <c r="A157" s="75"/>
      <c r="B157" s="98"/>
      <c r="C157" s="75"/>
      <c r="D157" s="75"/>
    </row>
    <row r="158" spans="1:4" x14ac:dyDescent="0.2">
      <c r="A158" s="75"/>
      <c r="B158" s="98"/>
      <c r="C158" s="75"/>
      <c r="D158" s="75"/>
    </row>
    <row r="159" spans="1:4" x14ac:dyDescent="0.2">
      <c r="A159" s="75"/>
      <c r="B159" s="98"/>
      <c r="C159" s="75"/>
      <c r="D159" s="75"/>
    </row>
    <row r="160" spans="1:4" x14ac:dyDescent="0.2">
      <c r="A160" s="75"/>
      <c r="B160" s="98"/>
      <c r="C160" s="75"/>
      <c r="D160" s="75"/>
    </row>
    <row r="161" spans="1:4" x14ac:dyDescent="0.2">
      <c r="A161" s="75"/>
      <c r="B161" s="98"/>
      <c r="C161" s="75"/>
      <c r="D161" s="75"/>
    </row>
    <row r="162" spans="1:4" x14ac:dyDescent="0.2">
      <c r="A162" s="75"/>
      <c r="B162" s="98"/>
      <c r="C162" s="75"/>
      <c r="D162" s="75"/>
    </row>
    <row r="163" spans="1:4" x14ac:dyDescent="0.2">
      <c r="A163" s="75"/>
      <c r="B163" s="98"/>
      <c r="C163" s="75"/>
      <c r="D163" s="75"/>
    </row>
    <row r="164" spans="1:4" x14ac:dyDescent="0.2">
      <c r="A164" s="75"/>
      <c r="B164" s="98"/>
      <c r="C164" s="75"/>
      <c r="D164" s="75"/>
    </row>
    <row r="165" spans="1:4" x14ac:dyDescent="0.2">
      <c r="A165" s="75"/>
      <c r="B165" s="98"/>
      <c r="C165" s="75"/>
      <c r="D165" s="75"/>
    </row>
    <row r="166" spans="1:4" x14ac:dyDescent="0.2">
      <c r="A166" s="75"/>
      <c r="B166" s="98"/>
      <c r="C166" s="75"/>
      <c r="D166" s="75"/>
    </row>
    <row r="167" spans="1:4" x14ac:dyDescent="0.2">
      <c r="A167" s="75"/>
      <c r="B167" s="98"/>
      <c r="C167" s="75"/>
      <c r="D167" s="75"/>
    </row>
    <row r="168" spans="1:4" x14ac:dyDescent="0.2">
      <c r="A168" s="75"/>
      <c r="B168" s="98"/>
      <c r="C168" s="75"/>
      <c r="D168" s="75"/>
    </row>
    <row r="169" spans="1:4" x14ac:dyDescent="0.2">
      <c r="A169" s="75"/>
      <c r="B169" s="98"/>
      <c r="C169" s="75"/>
      <c r="D169" s="75"/>
    </row>
    <row r="170" spans="1:4" x14ac:dyDescent="0.2">
      <c r="A170" s="75"/>
      <c r="B170" s="98"/>
      <c r="C170" s="75"/>
      <c r="D170" s="75"/>
    </row>
    <row r="171" spans="1:4" x14ac:dyDescent="0.2">
      <c r="A171" s="75"/>
      <c r="B171" s="98"/>
      <c r="C171" s="75"/>
      <c r="D171" s="75"/>
    </row>
    <row r="172" spans="1:4" x14ac:dyDescent="0.2">
      <c r="A172" s="75"/>
      <c r="B172" s="98"/>
      <c r="C172" s="75"/>
      <c r="D172" s="75"/>
    </row>
    <row r="173" spans="1:4" x14ac:dyDescent="0.2">
      <c r="A173" s="75"/>
      <c r="B173" s="98"/>
      <c r="C173" s="75"/>
      <c r="D173" s="75"/>
    </row>
    <row r="174" spans="1:4" x14ac:dyDescent="0.2">
      <c r="A174" s="75"/>
      <c r="B174" s="98"/>
      <c r="C174" s="75"/>
      <c r="D174" s="75"/>
    </row>
    <row r="175" spans="1:4" x14ac:dyDescent="0.2">
      <c r="A175" s="75"/>
      <c r="B175" s="98"/>
      <c r="C175" s="75"/>
      <c r="D175" s="75"/>
    </row>
    <row r="176" spans="1:4" x14ac:dyDescent="0.2">
      <c r="A176" s="75"/>
      <c r="B176" s="98"/>
      <c r="C176" s="75"/>
      <c r="D176" s="75"/>
    </row>
    <row r="177" spans="1:4" x14ac:dyDescent="0.2">
      <c r="A177" s="75"/>
      <c r="B177" s="98"/>
      <c r="C177" s="75"/>
      <c r="D177" s="75"/>
    </row>
    <row r="178" spans="1:4" x14ac:dyDescent="0.2">
      <c r="A178" s="75"/>
      <c r="B178" s="98"/>
      <c r="C178" s="75"/>
      <c r="D178" s="75"/>
    </row>
    <row r="179" spans="1:4" x14ac:dyDescent="0.2">
      <c r="A179" s="75"/>
      <c r="B179" s="98"/>
      <c r="C179" s="75"/>
      <c r="D179" s="75"/>
    </row>
    <row r="180" spans="1:4" x14ac:dyDescent="0.2">
      <c r="A180" s="75"/>
      <c r="B180" s="98"/>
      <c r="C180" s="75"/>
      <c r="D180" s="75"/>
    </row>
    <row r="181" spans="1:4" x14ac:dyDescent="0.2">
      <c r="A181" s="75"/>
      <c r="B181" s="98"/>
      <c r="C181" s="75"/>
      <c r="D181" s="75"/>
    </row>
    <row r="182" spans="1:4" x14ac:dyDescent="0.2">
      <c r="A182" s="75"/>
      <c r="B182" s="98"/>
      <c r="C182" s="75"/>
      <c r="D182" s="75"/>
    </row>
    <row r="183" spans="1:4" x14ac:dyDescent="0.2">
      <c r="A183" s="75"/>
      <c r="B183" s="98"/>
      <c r="C183" s="75"/>
      <c r="D183" s="75"/>
    </row>
    <row r="184" spans="1:4" x14ac:dyDescent="0.2">
      <c r="A184" s="75"/>
      <c r="B184" s="98"/>
      <c r="C184" s="75"/>
      <c r="D184" s="75"/>
    </row>
    <row r="185" spans="1:4" x14ac:dyDescent="0.2">
      <c r="A185" s="75"/>
      <c r="B185" s="98"/>
      <c r="C185" s="75"/>
      <c r="D185" s="75"/>
    </row>
    <row r="186" spans="1:4" x14ac:dyDescent="0.2">
      <c r="A186" s="75"/>
      <c r="B186" s="98"/>
      <c r="C186" s="75"/>
      <c r="D186" s="75"/>
    </row>
    <row r="187" spans="1:4" x14ac:dyDescent="0.2">
      <c r="A187" s="75"/>
      <c r="B187" s="98"/>
      <c r="C187" s="75"/>
      <c r="D187" s="75"/>
    </row>
    <row r="188" spans="1:4" x14ac:dyDescent="0.2">
      <c r="A188" s="75"/>
      <c r="B188" s="98"/>
      <c r="C188" s="75"/>
      <c r="D188" s="75"/>
    </row>
    <row r="189" spans="1:4" x14ac:dyDescent="0.2">
      <c r="A189" s="75"/>
      <c r="B189" s="98"/>
      <c r="C189" s="75"/>
      <c r="D189" s="75"/>
    </row>
    <row r="190" spans="1:4" x14ac:dyDescent="0.2">
      <c r="A190" s="75"/>
      <c r="B190" s="98"/>
      <c r="C190" s="75"/>
      <c r="D190" s="75"/>
    </row>
    <row r="191" spans="1:4" x14ac:dyDescent="0.2">
      <c r="A191" s="75"/>
      <c r="B191" s="98"/>
      <c r="C191" s="75"/>
      <c r="D191" s="75"/>
    </row>
    <row r="192" spans="1:4" x14ac:dyDescent="0.2">
      <c r="A192" s="75"/>
      <c r="B192" s="98"/>
      <c r="C192" s="75"/>
      <c r="D192" s="75"/>
    </row>
    <row r="193" spans="1:4" x14ac:dyDescent="0.2">
      <c r="A193" s="75"/>
      <c r="B193" s="98"/>
      <c r="C193" s="75"/>
      <c r="D193" s="75"/>
    </row>
    <row r="194" spans="1:4" x14ac:dyDescent="0.2">
      <c r="A194" s="75"/>
      <c r="B194" s="98"/>
      <c r="C194" s="75"/>
      <c r="D194" s="75"/>
    </row>
    <row r="195" spans="1:4" x14ac:dyDescent="0.2">
      <c r="A195" s="75"/>
      <c r="B195" s="98"/>
      <c r="C195" s="75"/>
      <c r="D195" s="75"/>
    </row>
    <row r="196" spans="1:4" x14ac:dyDescent="0.2">
      <c r="A196" s="75"/>
      <c r="B196" s="98"/>
      <c r="C196" s="75"/>
      <c r="D196" s="75"/>
    </row>
    <row r="197" spans="1:4" x14ac:dyDescent="0.2">
      <c r="A197" s="75"/>
      <c r="B197" s="98"/>
      <c r="C197" s="75"/>
      <c r="D197" s="75"/>
    </row>
    <row r="198" spans="1:4" x14ac:dyDescent="0.2">
      <c r="A198" s="75"/>
      <c r="B198" s="98"/>
      <c r="C198" s="75"/>
      <c r="D198" s="75"/>
    </row>
    <row r="199" spans="1:4" x14ac:dyDescent="0.2">
      <c r="A199" s="75"/>
      <c r="B199" s="98"/>
      <c r="C199" s="75"/>
      <c r="D199" s="75"/>
    </row>
    <row r="200" spans="1:4" x14ac:dyDescent="0.2">
      <c r="A200" s="75"/>
      <c r="B200" s="98"/>
      <c r="C200" s="75"/>
      <c r="D200" s="75"/>
    </row>
    <row r="201" spans="1:4" x14ac:dyDescent="0.2">
      <c r="A201" s="75"/>
      <c r="B201" s="98"/>
      <c r="C201" s="75"/>
      <c r="D201" s="75"/>
    </row>
    <row r="202" spans="1:4" x14ac:dyDescent="0.2">
      <c r="A202" s="75"/>
      <c r="B202" s="98"/>
      <c r="C202" s="75"/>
      <c r="D202" s="75"/>
    </row>
    <row r="203" spans="1:4" x14ac:dyDescent="0.2">
      <c r="A203" s="75"/>
      <c r="B203" s="98"/>
      <c r="C203" s="75"/>
      <c r="D203" s="75"/>
    </row>
    <row r="204" spans="1:4" x14ac:dyDescent="0.2">
      <c r="A204" s="75"/>
      <c r="B204" s="98"/>
      <c r="C204" s="75"/>
      <c r="D204" s="75"/>
    </row>
    <row r="205" spans="1:4" x14ac:dyDescent="0.2">
      <c r="A205" s="75"/>
      <c r="B205" s="98"/>
      <c r="C205" s="75"/>
      <c r="D205" s="75"/>
    </row>
    <row r="206" spans="1:4" x14ac:dyDescent="0.2">
      <c r="A206" s="75"/>
      <c r="B206" s="98"/>
      <c r="C206" s="75"/>
      <c r="D206" s="75"/>
    </row>
    <row r="207" spans="1:4" x14ac:dyDescent="0.2">
      <c r="A207" s="75"/>
      <c r="B207" s="98"/>
      <c r="C207" s="75"/>
      <c r="D207" s="75"/>
    </row>
    <row r="208" spans="1:4" x14ac:dyDescent="0.2">
      <c r="A208" s="75"/>
      <c r="B208" s="98"/>
      <c r="C208" s="75"/>
      <c r="D208" s="75"/>
    </row>
    <row r="209" spans="1:4" x14ac:dyDescent="0.2">
      <c r="A209" s="75"/>
      <c r="B209" s="98"/>
      <c r="C209" s="75"/>
      <c r="D209" s="75"/>
    </row>
    <row r="210" spans="1:4" x14ac:dyDescent="0.2">
      <c r="A210" s="75"/>
      <c r="B210" s="98"/>
      <c r="C210" s="75"/>
      <c r="D210" s="75"/>
    </row>
    <row r="211" spans="1:4" x14ac:dyDescent="0.2">
      <c r="A211" s="75"/>
      <c r="B211" s="98"/>
      <c r="C211" s="75"/>
      <c r="D211" s="75"/>
    </row>
    <row r="212" spans="1:4" x14ac:dyDescent="0.2">
      <c r="A212" s="75"/>
      <c r="B212" s="98"/>
      <c r="C212" s="75"/>
      <c r="D212" s="75"/>
    </row>
    <row r="213" spans="1:4" x14ac:dyDescent="0.2">
      <c r="A213" s="75"/>
      <c r="B213" s="98"/>
      <c r="C213" s="75"/>
      <c r="D213" s="75"/>
    </row>
    <row r="214" spans="1:4" x14ac:dyDescent="0.2">
      <c r="A214" s="75"/>
      <c r="B214" s="98"/>
      <c r="C214" s="75"/>
      <c r="D214" s="75"/>
    </row>
    <row r="215" spans="1:4" x14ac:dyDescent="0.2">
      <c r="A215" s="75"/>
      <c r="B215" s="98"/>
      <c r="C215" s="75"/>
      <c r="D215" s="75"/>
    </row>
    <row r="216" spans="1:4" x14ac:dyDescent="0.2">
      <c r="A216" s="75"/>
      <c r="B216" s="98"/>
      <c r="C216" s="75"/>
      <c r="D216" s="75"/>
    </row>
    <row r="217" spans="1:4" x14ac:dyDescent="0.2">
      <c r="A217" s="75"/>
      <c r="B217" s="98"/>
      <c r="C217" s="75"/>
      <c r="D217" s="75"/>
    </row>
    <row r="218" spans="1:4" x14ac:dyDescent="0.2">
      <c r="A218" s="75"/>
      <c r="B218" s="98"/>
      <c r="C218" s="75"/>
      <c r="D218" s="75"/>
    </row>
    <row r="219" spans="1:4" x14ac:dyDescent="0.2">
      <c r="A219" s="75"/>
      <c r="B219" s="98"/>
      <c r="C219" s="75"/>
      <c r="D219" s="75"/>
    </row>
    <row r="220" spans="1:4" x14ac:dyDescent="0.2">
      <c r="A220" s="75"/>
      <c r="B220" s="98"/>
      <c r="C220" s="75"/>
      <c r="D220" s="75"/>
    </row>
    <row r="221" spans="1:4" x14ac:dyDescent="0.2">
      <c r="A221" s="75"/>
      <c r="B221" s="98"/>
      <c r="C221" s="75"/>
      <c r="D221" s="75"/>
    </row>
    <row r="222" spans="1:4" x14ac:dyDescent="0.2">
      <c r="A222" s="75"/>
      <c r="B222" s="98"/>
      <c r="C222" s="75"/>
      <c r="D222" s="75"/>
    </row>
    <row r="223" spans="1:4" x14ac:dyDescent="0.2">
      <c r="A223" s="75"/>
      <c r="B223" s="98"/>
      <c r="C223" s="75"/>
      <c r="D223" s="75"/>
    </row>
    <row r="224" spans="1:4" x14ac:dyDescent="0.2">
      <c r="A224" s="75"/>
      <c r="B224" s="98"/>
      <c r="C224" s="75"/>
      <c r="D224" s="75"/>
    </row>
    <row r="225" spans="1:4" x14ac:dyDescent="0.2">
      <c r="A225" s="75"/>
      <c r="B225" s="98"/>
      <c r="C225" s="75"/>
      <c r="D225" s="75"/>
    </row>
    <row r="226" spans="1:4" x14ac:dyDescent="0.2">
      <c r="A226" s="75"/>
      <c r="B226" s="98"/>
      <c r="C226" s="75"/>
      <c r="D226" s="75"/>
    </row>
    <row r="227" spans="1:4" x14ac:dyDescent="0.2">
      <c r="A227" s="75"/>
      <c r="B227" s="98"/>
      <c r="C227" s="75"/>
      <c r="D227" s="75"/>
    </row>
    <row r="228" spans="1:4" x14ac:dyDescent="0.2">
      <c r="A228" s="75"/>
      <c r="B228" s="98"/>
      <c r="C228" s="75"/>
      <c r="D228" s="75"/>
    </row>
    <row r="229" spans="1:4" x14ac:dyDescent="0.2">
      <c r="A229" s="75"/>
      <c r="B229" s="98"/>
      <c r="C229" s="75"/>
      <c r="D229" s="75"/>
    </row>
    <row r="230" spans="1:4" x14ac:dyDescent="0.2">
      <c r="A230" s="75"/>
      <c r="B230" s="98"/>
      <c r="C230" s="75"/>
      <c r="D230" s="75"/>
    </row>
    <row r="231" spans="1:4" x14ac:dyDescent="0.2">
      <c r="A231" s="75"/>
      <c r="B231" s="98"/>
      <c r="C231" s="75"/>
      <c r="D231" s="75"/>
    </row>
    <row r="232" spans="1:4" x14ac:dyDescent="0.2">
      <c r="A232" s="75"/>
      <c r="B232" s="98"/>
      <c r="C232" s="75"/>
      <c r="D232" s="75"/>
    </row>
    <row r="233" spans="1:4" x14ac:dyDescent="0.2">
      <c r="A233" s="75"/>
      <c r="B233" s="98"/>
      <c r="C233" s="75"/>
      <c r="D233" s="75"/>
    </row>
    <row r="234" spans="1:4" x14ac:dyDescent="0.2">
      <c r="A234" s="75"/>
      <c r="B234" s="98"/>
      <c r="C234" s="75"/>
      <c r="D234" s="75"/>
    </row>
    <row r="235" spans="1:4" x14ac:dyDescent="0.2">
      <c r="A235" s="75"/>
      <c r="B235" s="98"/>
      <c r="C235" s="75"/>
      <c r="D235" s="75"/>
    </row>
    <row r="236" spans="1:4" x14ac:dyDescent="0.2">
      <c r="A236" s="75"/>
      <c r="B236" s="98"/>
      <c r="C236" s="75"/>
      <c r="D236" s="75"/>
    </row>
    <row r="237" spans="1:4" x14ac:dyDescent="0.2">
      <c r="A237" s="75"/>
      <c r="B237" s="98"/>
      <c r="C237" s="75"/>
      <c r="D237" s="75"/>
    </row>
    <row r="238" spans="1:4" x14ac:dyDescent="0.2">
      <c r="A238" s="75"/>
      <c r="B238" s="98"/>
      <c r="C238" s="75"/>
      <c r="D238" s="75"/>
    </row>
    <row r="239" spans="1:4" x14ac:dyDescent="0.2">
      <c r="A239" s="75"/>
      <c r="B239" s="98"/>
      <c r="C239" s="75"/>
      <c r="D239" s="75"/>
    </row>
    <row r="240" spans="1:4" x14ac:dyDescent="0.2">
      <c r="A240" s="75"/>
      <c r="B240" s="98"/>
      <c r="C240" s="75"/>
      <c r="D240" s="75"/>
    </row>
    <row r="241" spans="1:4" x14ac:dyDescent="0.2">
      <c r="A241" s="75"/>
      <c r="B241" s="98"/>
      <c r="C241" s="75"/>
      <c r="D241" s="75"/>
    </row>
    <row r="242" spans="1:4" x14ac:dyDescent="0.2">
      <c r="A242" s="75"/>
      <c r="B242" s="98"/>
      <c r="C242" s="75"/>
      <c r="D242" s="75"/>
    </row>
    <row r="243" spans="1:4" x14ac:dyDescent="0.2">
      <c r="A243" s="75"/>
      <c r="B243" s="98"/>
      <c r="C243" s="75"/>
      <c r="D243" s="75"/>
    </row>
    <row r="244" spans="1:4" x14ac:dyDescent="0.2">
      <c r="A244" s="75"/>
      <c r="B244" s="98"/>
      <c r="C244" s="75"/>
      <c r="D244" s="75"/>
    </row>
    <row r="245" spans="1:4" x14ac:dyDescent="0.2">
      <c r="A245" s="75"/>
      <c r="B245" s="98"/>
      <c r="C245" s="75"/>
      <c r="D245" s="75"/>
    </row>
    <row r="246" spans="1:4" x14ac:dyDescent="0.2">
      <c r="A246" s="75"/>
      <c r="B246" s="98"/>
      <c r="C246" s="75"/>
      <c r="D246" s="75"/>
    </row>
    <row r="247" spans="1:4" x14ac:dyDescent="0.2">
      <c r="A247" s="75"/>
      <c r="B247" s="98"/>
      <c r="C247" s="75"/>
      <c r="D247" s="75"/>
    </row>
    <row r="248" spans="1:4" x14ac:dyDescent="0.2">
      <c r="A248" s="75"/>
      <c r="B248" s="98"/>
      <c r="C248" s="75"/>
      <c r="D248" s="75"/>
    </row>
    <row r="249" spans="1:4" x14ac:dyDescent="0.2">
      <c r="A249" s="75"/>
      <c r="B249" s="98"/>
      <c r="C249" s="75"/>
      <c r="D249" s="75"/>
    </row>
    <row r="250" spans="1:4" x14ac:dyDescent="0.2">
      <c r="A250" s="75"/>
      <c r="B250" s="98"/>
      <c r="C250" s="75"/>
      <c r="D250" s="75"/>
    </row>
    <row r="251" spans="1:4" x14ac:dyDescent="0.2">
      <c r="A251" s="75"/>
      <c r="B251" s="98"/>
      <c r="C251" s="75"/>
      <c r="D251" s="75"/>
    </row>
    <row r="252" spans="1:4" x14ac:dyDescent="0.2">
      <c r="A252" s="75"/>
      <c r="B252" s="98"/>
      <c r="C252" s="75"/>
      <c r="D252" s="75"/>
    </row>
    <row r="253" spans="1:4" x14ac:dyDescent="0.2">
      <c r="A253" s="75"/>
      <c r="B253" s="98"/>
      <c r="C253" s="75"/>
      <c r="D253" s="75"/>
    </row>
    <row r="254" spans="1:4" x14ac:dyDescent="0.2">
      <c r="A254" s="75"/>
      <c r="B254" s="98"/>
      <c r="C254" s="75"/>
      <c r="D254" s="75"/>
    </row>
    <row r="255" spans="1:4" x14ac:dyDescent="0.2">
      <c r="A255" s="75"/>
      <c r="B255" s="98"/>
      <c r="C255" s="75"/>
      <c r="D255" s="75"/>
    </row>
    <row r="256" spans="1:4" x14ac:dyDescent="0.2">
      <c r="A256" s="75"/>
      <c r="B256" s="98"/>
      <c r="C256" s="75"/>
      <c r="D256" s="75"/>
    </row>
    <row r="257" spans="1:4" x14ac:dyDescent="0.2">
      <c r="A257" s="75"/>
      <c r="B257" s="98"/>
      <c r="C257" s="75"/>
      <c r="D257" s="75"/>
    </row>
    <row r="258" spans="1:4" x14ac:dyDescent="0.2">
      <c r="A258" s="75"/>
      <c r="B258" s="98"/>
      <c r="C258" s="75"/>
      <c r="D258" s="75"/>
    </row>
    <row r="259" spans="1:4" x14ac:dyDescent="0.2">
      <c r="A259" s="75"/>
      <c r="B259" s="98"/>
      <c r="C259" s="75"/>
      <c r="D259" s="75"/>
    </row>
    <row r="260" spans="1:4" x14ac:dyDescent="0.2">
      <c r="A260" s="75"/>
      <c r="B260" s="98"/>
      <c r="C260" s="75"/>
      <c r="D260" s="75"/>
    </row>
    <row r="261" spans="1:4" x14ac:dyDescent="0.2">
      <c r="A261" s="75"/>
      <c r="B261" s="98"/>
      <c r="C261" s="75"/>
      <c r="D261" s="75"/>
    </row>
    <row r="262" spans="1:4" x14ac:dyDescent="0.2">
      <c r="A262" s="75"/>
      <c r="B262" s="98"/>
      <c r="C262" s="75"/>
      <c r="D262" s="75"/>
    </row>
    <row r="263" spans="1:4" x14ac:dyDescent="0.2">
      <c r="A263" s="75"/>
      <c r="B263" s="98"/>
      <c r="C263" s="75"/>
      <c r="D263" s="75"/>
    </row>
    <row r="264" spans="1:4" x14ac:dyDescent="0.2">
      <c r="A264" s="75"/>
      <c r="B264" s="98"/>
      <c r="C264" s="75"/>
      <c r="D264" s="75"/>
    </row>
    <row r="265" spans="1:4" x14ac:dyDescent="0.2">
      <c r="A265" s="75"/>
      <c r="B265" s="98"/>
      <c r="C265" s="75"/>
      <c r="D265" s="75"/>
    </row>
    <row r="266" spans="1:4" x14ac:dyDescent="0.2">
      <c r="A266" s="75"/>
      <c r="B266" s="98"/>
      <c r="C266" s="75"/>
      <c r="D266" s="75"/>
    </row>
    <row r="267" spans="1:4" x14ac:dyDescent="0.2">
      <c r="A267" s="75"/>
      <c r="B267" s="98"/>
      <c r="C267" s="75"/>
      <c r="D267" s="75"/>
    </row>
    <row r="268" spans="1:4" x14ac:dyDescent="0.2">
      <c r="A268" s="75"/>
      <c r="B268" s="98"/>
      <c r="C268" s="75"/>
      <c r="D268" s="75"/>
    </row>
    <row r="269" spans="1:4" x14ac:dyDescent="0.2">
      <c r="A269" s="75"/>
      <c r="B269" s="98"/>
      <c r="C269" s="75"/>
      <c r="D269" s="75"/>
    </row>
    <row r="270" spans="1:4" x14ac:dyDescent="0.2">
      <c r="A270" s="75"/>
      <c r="B270" s="98"/>
      <c r="C270" s="75"/>
      <c r="D270" s="75"/>
    </row>
    <row r="271" spans="1:4" x14ac:dyDescent="0.2">
      <c r="A271" s="75"/>
      <c r="B271" s="98"/>
      <c r="C271" s="75"/>
      <c r="D271" s="75"/>
    </row>
    <row r="272" spans="1:4" x14ac:dyDescent="0.2">
      <c r="A272" s="75"/>
      <c r="B272" s="98"/>
      <c r="C272" s="75"/>
      <c r="D272" s="75"/>
    </row>
    <row r="273" spans="1:4" x14ac:dyDescent="0.2">
      <c r="A273" s="75"/>
      <c r="B273" s="98"/>
      <c r="C273" s="75"/>
      <c r="D273" s="75"/>
    </row>
    <row r="274" spans="1:4" x14ac:dyDescent="0.2">
      <c r="A274" s="75"/>
      <c r="B274" s="98"/>
      <c r="C274" s="75"/>
      <c r="D274" s="75"/>
    </row>
    <row r="275" spans="1:4" x14ac:dyDescent="0.2">
      <c r="A275" s="75"/>
      <c r="B275" s="98"/>
      <c r="C275" s="75"/>
      <c r="D275" s="75"/>
    </row>
    <row r="276" spans="1:4" x14ac:dyDescent="0.2">
      <c r="A276" s="75"/>
      <c r="B276" s="98"/>
      <c r="C276" s="75"/>
      <c r="D276" s="75"/>
    </row>
    <row r="277" spans="1:4" x14ac:dyDescent="0.2">
      <c r="A277" s="75"/>
      <c r="B277" s="98"/>
      <c r="C277" s="75"/>
      <c r="D277" s="75"/>
    </row>
    <row r="278" spans="1:4" x14ac:dyDescent="0.2">
      <c r="A278" s="75"/>
      <c r="B278" s="98"/>
      <c r="C278" s="75"/>
      <c r="D278" s="75"/>
    </row>
    <row r="279" spans="1:4" x14ac:dyDescent="0.2">
      <c r="A279" s="75"/>
      <c r="B279" s="98"/>
      <c r="C279" s="75"/>
      <c r="D279" s="75"/>
    </row>
    <row r="280" spans="1:4" x14ac:dyDescent="0.2">
      <c r="A280" s="75"/>
      <c r="B280" s="98"/>
      <c r="C280" s="75"/>
      <c r="D280" s="75"/>
    </row>
    <row r="281" spans="1:4" x14ac:dyDescent="0.2">
      <c r="A281" s="75"/>
      <c r="B281" s="98"/>
      <c r="C281" s="75"/>
      <c r="D281" s="75"/>
    </row>
    <row r="282" spans="1:4" x14ac:dyDescent="0.2">
      <c r="A282" s="75"/>
      <c r="B282" s="98"/>
      <c r="C282" s="75"/>
      <c r="D282" s="75"/>
    </row>
    <row r="283" spans="1:4" x14ac:dyDescent="0.2">
      <c r="A283" s="75"/>
      <c r="B283" s="98"/>
      <c r="C283" s="75"/>
      <c r="D283" s="75"/>
    </row>
    <row r="284" spans="1:4" x14ac:dyDescent="0.2">
      <c r="A284" s="75"/>
      <c r="B284" s="98"/>
      <c r="C284" s="75"/>
      <c r="D284" s="75"/>
    </row>
    <row r="285" spans="1:4" x14ac:dyDescent="0.2">
      <c r="A285" s="75"/>
      <c r="B285" s="98"/>
      <c r="C285" s="75"/>
      <c r="D285" s="75"/>
    </row>
    <row r="286" spans="1:4" x14ac:dyDescent="0.2">
      <c r="A286" s="75"/>
      <c r="B286" s="98"/>
      <c r="C286" s="75"/>
      <c r="D286" s="75"/>
    </row>
    <row r="287" spans="1:4" x14ac:dyDescent="0.2">
      <c r="A287" s="75"/>
      <c r="B287" s="98"/>
      <c r="C287" s="75"/>
      <c r="D287" s="75"/>
    </row>
    <row r="288" spans="1:4" x14ac:dyDescent="0.2">
      <c r="A288" s="75"/>
      <c r="B288" s="98"/>
      <c r="C288" s="75"/>
      <c r="D288" s="75"/>
    </row>
    <row r="289" spans="1:4" x14ac:dyDescent="0.2">
      <c r="A289" s="75"/>
      <c r="B289" s="98"/>
      <c r="C289" s="75"/>
      <c r="D289" s="75"/>
    </row>
    <row r="290" spans="1:4" x14ac:dyDescent="0.2">
      <c r="A290" s="75"/>
      <c r="B290" s="98"/>
      <c r="C290" s="75"/>
      <c r="D290" s="75"/>
    </row>
    <row r="291" spans="1:4" x14ac:dyDescent="0.2">
      <c r="A291" s="75"/>
      <c r="B291" s="98"/>
      <c r="C291" s="75"/>
      <c r="D291" s="75"/>
    </row>
    <row r="292" spans="1:4" x14ac:dyDescent="0.2">
      <c r="A292" s="75"/>
      <c r="B292" s="98"/>
      <c r="C292" s="75"/>
      <c r="D292" s="75"/>
    </row>
    <row r="293" spans="1:4" x14ac:dyDescent="0.2">
      <c r="A293" s="75"/>
      <c r="B293" s="98"/>
      <c r="C293" s="75"/>
      <c r="D293" s="75"/>
    </row>
    <row r="294" spans="1:4" x14ac:dyDescent="0.2">
      <c r="A294" s="75"/>
      <c r="B294" s="98"/>
      <c r="C294" s="75"/>
      <c r="D294" s="75"/>
    </row>
    <row r="295" spans="1:4" x14ac:dyDescent="0.2">
      <c r="A295" s="75"/>
      <c r="B295" s="98"/>
      <c r="C295" s="75"/>
      <c r="D295" s="75"/>
    </row>
    <row r="296" spans="1:4" x14ac:dyDescent="0.2">
      <c r="A296" s="75"/>
      <c r="B296" s="98"/>
      <c r="C296" s="75"/>
      <c r="D296" s="75"/>
    </row>
    <row r="297" spans="1:4" x14ac:dyDescent="0.2">
      <c r="A297" s="75"/>
      <c r="B297" s="98"/>
      <c r="C297" s="75"/>
      <c r="D297" s="75"/>
    </row>
    <row r="298" spans="1:4" x14ac:dyDescent="0.2">
      <c r="A298" s="75"/>
      <c r="B298" s="98"/>
      <c r="C298" s="75"/>
      <c r="D298" s="75"/>
    </row>
    <row r="299" spans="1:4" x14ac:dyDescent="0.2">
      <c r="A299" s="75"/>
      <c r="B299" s="98"/>
      <c r="C299" s="75"/>
      <c r="D299" s="75"/>
    </row>
    <row r="300" spans="1:4" x14ac:dyDescent="0.2">
      <c r="A300" s="75"/>
      <c r="B300" s="98"/>
      <c r="C300" s="75"/>
      <c r="D300" s="75"/>
    </row>
    <row r="301" spans="1:4" x14ac:dyDescent="0.2">
      <c r="A301" s="75"/>
      <c r="B301" s="98"/>
      <c r="C301" s="75"/>
      <c r="D301" s="75"/>
    </row>
    <row r="302" spans="1:4" x14ac:dyDescent="0.2">
      <c r="A302" s="75"/>
      <c r="B302" s="98"/>
      <c r="C302" s="75"/>
      <c r="D302" s="75"/>
    </row>
    <row r="303" spans="1:4" x14ac:dyDescent="0.2">
      <c r="A303" s="75"/>
      <c r="B303" s="98"/>
      <c r="C303" s="75"/>
      <c r="D303" s="75"/>
    </row>
    <row r="304" spans="1:4" x14ac:dyDescent="0.2">
      <c r="A304" s="75"/>
      <c r="B304" s="98"/>
      <c r="C304" s="75"/>
      <c r="D304" s="75"/>
    </row>
    <row r="305" spans="1:4" x14ac:dyDescent="0.2">
      <c r="A305" s="75"/>
      <c r="B305" s="98"/>
      <c r="C305" s="75"/>
      <c r="D305" s="75"/>
    </row>
    <row r="306" spans="1:4" x14ac:dyDescent="0.2">
      <c r="A306" s="75"/>
      <c r="B306" s="98"/>
      <c r="C306" s="75"/>
      <c r="D306" s="75"/>
    </row>
    <row r="307" spans="1:4" x14ac:dyDescent="0.2">
      <c r="A307" s="75"/>
      <c r="B307" s="98"/>
      <c r="C307" s="75"/>
      <c r="D307" s="75"/>
    </row>
    <row r="308" spans="1:4" x14ac:dyDescent="0.2">
      <c r="A308" s="75"/>
      <c r="B308" s="98"/>
      <c r="C308" s="75"/>
      <c r="D308" s="75"/>
    </row>
    <row r="309" spans="1:4" x14ac:dyDescent="0.2">
      <c r="A309" s="75"/>
      <c r="B309" s="98"/>
      <c r="C309" s="75"/>
      <c r="D309" s="75"/>
    </row>
    <row r="310" spans="1:4" x14ac:dyDescent="0.2">
      <c r="A310" s="75"/>
      <c r="B310" s="98"/>
      <c r="C310" s="75"/>
      <c r="D310" s="75"/>
    </row>
    <row r="311" spans="1:4" x14ac:dyDescent="0.2">
      <c r="A311" s="75"/>
      <c r="B311" s="98"/>
      <c r="C311" s="75"/>
      <c r="D311" s="75"/>
    </row>
    <row r="312" spans="1:4" x14ac:dyDescent="0.2">
      <c r="A312" s="75"/>
      <c r="B312" s="98"/>
      <c r="C312" s="75"/>
      <c r="D312" s="75"/>
    </row>
    <row r="313" spans="1:4" x14ac:dyDescent="0.2">
      <c r="A313" s="75"/>
    </row>
    <row r="314" spans="1:4" x14ac:dyDescent="0.2">
      <c r="A314" s="75"/>
    </row>
    <row r="315" spans="1:4" x14ac:dyDescent="0.2">
      <c r="A315" s="75"/>
    </row>
    <row r="316" spans="1:4" x14ac:dyDescent="0.2">
      <c r="A316" s="75"/>
    </row>
    <row r="317" spans="1:4" x14ac:dyDescent="0.2">
      <c r="A317" s="75"/>
    </row>
    <row r="318" spans="1:4" x14ac:dyDescent="0.2">
      <c r="A318" s="75"/>
    </row>
    <row r="319" spans="1:4" x14ac:dyDescent="0.2">
      <c r="A319" s="75"/>
    </row>
    <row r="320" spans="1:4" x14ac:dyDescent="0.2">
      <c r="A320" s="75"/>
    </row>
    <row r="321" spans="1:1" x14ac:dyDescent="0.2">
      <c r="A321" s="75"/>
    </row>
    <row r="322" spans="1:1" x14ac:dyDescent="0.2">
      <c r="A322" s="75"/>
    </row>
    <row r="323" spans="1:1" x14ac:dyDescent="0.2">
      <c r="A323" s="7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0"/>
  <sheetViews>
    <sheetView workbookViewId="0">
      <selection activeCell="B1" sqref="B1"/>
    </sheetView>
  </sheetViews>
  <sheetFormatPr defaultRowHeight="12.75" x14ac:dyDescent="0.2"/>
  <cols>
    <col min="1" max="1" width="4.5703125" style="72" customWidth="1"/>
    <col min="2" max="2" width="8" style="99" customWidth="1"/>
    <col min="3" max="3" width="19.7109375" style="74" bestFit="1" customWidth="1"/>
    <col min="4" max="4" width="19.7109375" style="72" bestFit="1" customWidth="1"/>
    <col min="5" max="16384" width="9.140625" style="75"/>
  </cols>
  <sheetData>
    <row r="1" spans="1:5" x14ac:dyDescent="0.2">
      <c r="B1" s="6" t="s">
        <v>10</v>
      </c>
    </row>
    <row r="2" spans="1:5" x14ac:dyDescent="0.2">
      <c r="B2" s="73" t="s">
        <v>144</v>
      </c>
    </row>
    <row r="3" spans="1:5" x14ac:dyDescent="0.2">
      <c r="B3" s="76" t="s">
        <v>161</v>
      </c>
    </row>
    <row r="4" spans="1:5" x14ac:dyDescent="0.2">
      <c r="A4" s="72" t="s">
        <v>0</v>
      </c>
      <c r="B4" s="53" t="s">
        <v>162</v>
      </c>
    </row>
    <row r="5" spans="1:5" x14ac:dyDescent="0.2">
      <c r="A5" s="72" t="s">
        <v>1</v>
      </c>
      <c r="B5" s="77" t="s">
        <v>238</v>
      </c>
    </row>
    <row r="6" spans="1:5" x14ac:dyDescent="0.2">
      <c r="A6" s="72" t="s">
        <v>147</v>
      </c>
      <c r="B6" s="77"/>
    </row>
    <row r="7" spans="1:5" x14ac:dyDescent="0.2">
      <c r="A7" s="72" t="s">
        <v>2</v>
      </c>
      <c r="B7" s="77" t="s">
        <v>163</v>
      </c>
      <c r="C7" s="78"/>
      <c r="D7" s="79"/>
    </row>
    <row r="8" spans="1:5" x14ac:dyDescent="0.2">
      <c r="A8" s="72" t="s">
        <v>3</v>
      </c>
      <c r="B8" s="80" t="s">
        <v>239</v>
      </c>
    </row>
    <row r="9" spans="1:5" x14ac:dyDescent="0.2">
      <c r="A9" s="72" t="s">
        <v>4</v>
      </c>
      <c r="B9" s="72" t="s">
        <v>50</v>
      </c>
    </row>
    <row r="10" spans="1:5" x14ac:dyDescent="0.2">
      <c r="A10" s="72" t="s">
        <v>5</v>
      </c>
      <c r="B10" s="72"/>
    </row>
    <row r="11" spans="1:5" s="83" customFormat="1" x14ac:dyDescent="0.2">
      <c r="A11" s="100" t="s">
        <v>6</v>
      </c>
      <c r="B11" s="82"/>
      <c r="C11" s="81"/>
      <c r="D11" s="82"/>
      <c r="E11" s="82"/>
    </row>
    <row r="12" spans="1:5" s="85" customFormat="1" x14ac:dyDescent="0.2">
      <c r="A12" s="101"/>
      <c r="B12" s="84"/>
      <c r="C12" s="84" t="s">
        <v>162</v>
      </c>
      <c r="E12" s="84"/>
    </row>
    <row r="13" spans="1:5" x14ac:dyDescent="0.2">
      <c r="A13" s="88"/>
      <c r="B13" s="86">
        <v>1960</v>
      </c>
      <c r="C13" s="87" t="s">
        <v>164</v>
      </c>
    </row>
    <row r="14" spans="1:5" x14ac:dyDescent="0.2">
      <c r="A14" s="88"/>
      <c r="B14" s="86">
        <v>1961</v>
      </c>
      <c r="C14" s="87">
        <v>4.7699999999999996</v>
      </c>
    </row>
    <row r="15" spans="1:5" x14ac:dyDescent="0.2">
      <c r="B15" s="86">
        <v>1962</v>
      </c>
      <c r="C15" s="87">
        <v>4.673</v>
      </c>
    </row>
    <row r="16" spans="1:5" x14ac:dyDescent="0.2">
      <c r="B16" s="86">
        <v>1963</v>
      </c>
      <c r="C16" s="87">
        <v>4.3070000000000004</v>
      </c>
    </row>
    <row r="17" spans="1:3" x14ac:dyDescent="0.2">
      <c r="B17" s="86">
        <v>1964</v>
      </c>
      <c r="C17" s="87">
        <v>4.0469999999999997</v>
      </c>
    </row>
    <row r="18" spans="1:3" x14ac:dyDescent="0.2">
      <c r="B18" s="86">
        <v>1965</v>
      </c>
      <c r="C18" s="87">
        <v>4.6589999999999998</v>
      </c>
    </row>
    <row r="19" spans="1:3" x14ac:dyDescent="0.2">
      <c r="B19" s="86">
        <v>1966</v>
      </c>
      <c r="C19" s="87">
        <v>3.9140000000000001</v>
      </c>
    </row>
    <row r="20" spans="1:3" x14ac:dyDescent="0.2">
      <c r="B20" s="86">
        <v>1967</v>
      </c>
      <c r="C20" s="87">
        <v>3.5950000000000002</v>
      </c>
    </row>
    <row r="21" spans="1:3" x14ac:dyDescent="0.2">
      <c r="B21" s="86">
        <v>1968</v>
      </c>
      <c r="C21" s="87">
        <v>3.3039999999999998</v>
      </c>
    </row>
    <row r="22" spans="1:3" x14ac:dyDescent="0.2">
      <c r="B22" s="86">
        <v>1969</v>
      </c>
      <c r="C22" s="87">
        <v>3.1160000000000001</v>
      </c>
    </row>
    <row r="23" spans="1:3" ht="11.25" customHeight="1" x14ac:dyDescent="0.2">
      <c r="B23" s="86">
        <v>1970</v>
      </c>
      <c r="C23" s="87">
        <v>3.0720000000000001</v>
      </c>
    </row>
    <row r="24" spans="1:3" ht="11.25" customHeight="1" x14ac:dyDescent="0.2">
      <c r="B24" s="86">
        <v>1971</v>
      </c>
      <c r="C24" s="87">
        <v>2.9390000000000001</v>
      </c>
    </row>
    <row r="25" spans="1:3" ht="11.25" customHeight="1" x14ac:dyDescent="0.2">
      <c r="B25" s="86">
        <v>1972</v>
      </c>
      <c r="C25" s="87">
        <v>2.899</v>
      </c>
    </row>
    <row r="26" spans="1:3" ht="11.25" customHeight="1" x14ac:dyDescent="0.2">
      <c r="A26" s="75"/>
      <c r="B26" s="86">
        <v>1973</v>
      </c>
      <c r="C26" s="87">
        <v>2.6110000000000002</v>
      </c>
    </row>
    <row r="27" spans="1:3" ht="11.25" customHeight="1" x14ac:dyDescent="0.2">
      <c r="A27" s="75"/>
      <c r="B27" s="86">
        <v>1974</v>
      </c>
      <c r="C27" s="87">
        <v>2.294</v>
      </c>
    </row>
    <row r="28" spans="1:3" ht="11.25" customHeight="1" x14ac:dyDescent="0.2">
      <c r="A28" s="75"/>
      <c r="B28" s="86">
        <v>1975</v>
      </c>
      <c r="C28" s="87">
        <v>2.0640000000000001</v>
      </c>
    </row>
    <row r="29" spans="1:3" ht="11.25" customHeight="1" x14ac:dyDescent="0.2">
      <c r="A29" s="75"/>
      <c r="B29" s="86">
        <v>1976</v>
      </c>
      <c r="C29" s="87">
        <v>1.889</v>
      </c>
    </row>
    <row r="30" spans="1:3" ht="11.25" customHeight="1" x14ac:dyDescent="0.2">
      <c r="A30" s="75"/>
      <c r="B30" s="86">
        <v>1977</v>
      </c>
      <c r="C30" s="87">
        <v>2.048</v>
      </c>
    </row>
    <row r="31" spans="1:3" ht="11.25" customHeight="1" x14ac:dyDescent="0.2">
      <c r="A31" s="75"/>
      <c r="B31" s="86">
        <v>1978</v>
      </c>
      <c r="C31" s="87">
        <v>1.85</v>
      </c>
    </row>
    <row r="32" spans="1:3" x14ac:dyDescent="0.2">
      <c r="A32" s="75"/>
      <c r="B32" s="86">
        <v>1979</v>
      </c>
      <c r="C32" s="87">
        <v>1.617</v>
      </c>
    </row>
    <row r="33" spans="1:3" ht="11.25" customHeight="1" x14ac:dyDescent="0.2">
      <c r="A33" s="75"/>
      <c r="B33" s="86">
        <v>1980</v>
      </c>
      <c r="C33" s="87">
        <v>1.36</v>
      </c>
    </row>
    <row r="34" spans="1:3" ht="11.25" customHeight="1" x14ac:dyDescent="0.2">
      <c r="A34" s="75"/>
      <c r="B34" s="86">
        <v>1981</v>
      </c>
      <c r="C34" s="87">
        <v>1.5669999999999999</v>
      </c>
    </row>
    <row r="35" spans="1:3" ht="11.25" customHeight="1" x14ac:dyDescent="0.2">
      <c r="A35" s="75"/>
      <c r="B35" s="86">
        <v>1982</v>
      </c>
      <c r="C35" s="87">
        <v>1.3089999999999999</v>
      </c>
    </row>
    <row r="36" spans="1:3" ht="11.25" customHeight="1" x14ac:dyDescent="0.2">
      <c r="A36" s="75"/>
      <c r="B36" s="86">
        <v>1983</v>
      </c>
      <c r="C36" s="87">
        <v>1.1120000000000001</v>
      </c>
    </row>
    <row r="37" spans="1:3" ht="11.25" customHeight="1" x14ac:dyDescent="0.2">
      <c r="A37" s="75"/>
      <c r="B37" s="86">
        <v>1984</v>
      </c>
      <c r="C37" s="87">
        <v>1.06</v>
      </c>
    </row>
    <row r="38" spans="1:3" ht="11.25" customHeight="1" x14ac:dyDescent="0.2">
      <c r="A38" s="75"/>
      <c r="B38" s="86">
        <v>1985</v>
      </c>
      <c r="C38" s="87">
        <v>1.0069999999999999</v>
      </c>
    </row>
    <row r="39" spans="1:3" ht="11.25" customHeight="1" x14ac:dyDescent="0.2">
      <c r="A39" s="75"/>
      <c r="B39" s="86">
        <v>1986</v>
      </c>
      <c r="C39" s="87">
        <v>1.0489999999999999</v>
      </c>
    </row>
    <row r="40" spans="1:3" ht="11.25" customHeight="1" x14ac:dyDescent="0.2">
      <c r="A40" s="75"/>
      <c r="B40" s="86">
        <v>1987</v>
      </c>
      <c r="C40" s="87">
        <v>1.046</v>
      </c>
    </row>
    <row r="41" spans="1:3" ht="11.25" customHeight="1" x14ac:dyDescent="0.2">
      <c r="A41" s="75"/>
      <c r="B41" s="86">
        <v>1988</v>
      </c>
      <c r="C41" s="87">
        <v>0.99399999999999999</v>
      </c>
    </row>
    <row r="42" spans="1:3" ht="15" customHeight="1" x14ac:dyDescent="0.2">
      <c r="A42" s="75"/>
      <c r="B42" s="86">
        <v>1989</v>
      </c>
      <c r="C42" s="87">
        <v>0.96499999999999997</v>
      </c>
    </row>
    <row r="43" spans="1:3" ht="11.25" customHeight="1" x14ac:dyDescent="0.2">
      <c r="A43" s="75"/>
      <c r="B43" s="86">
        <v>1990</v>
      </c>
      <c r="C43" s="87">
        <v>0.83699999999999997</v>
      </c>
    </row>
    <row r="44" spans="1:3" ht="11.25" customHeight="1" x14ac:dyDescent="0.2">
      <c r="A44" s="75"/>
      <c r="B44" s="86">
        <v>1991</v>
      </c>
      <c r="C44" s="87">
        <v>0.81200000000000006</v>
      </c>
    </row>
    <row r="45" spans="1:3" ht="11.25" customHeight="1" x14ac:dyDescent="0.2">
      <c r="A45" s="75"/>
      <c r="B45" s="86">
        <v>1992</v>
      </c>
      <c r="C45" s="87">
        <v>0.89700000000000002</v>
      </c>
    </row>
    <row r="46" spans="1:3" ht="11.25" customHeight="1" x14ac:dyDescent="0.2">
      <c r="A46" s="75"/>
      <c r="B46" s="86">
        <v>1993</v>
      </c>
      <c r="C46" s="87">
        <v>0.94799999999999995</v>
      </c>
    </row>
    <row r="47" spans="1:3" ht="11.25" customHeight="1" x14ac:dyDescent="0.2">
      <c r="A47" s="75"/>
      <c r="B47" s="86">
        <v>1994</v>
      </c>
      <c r="C47" s="87">
        <v>1.0580000000000001</v>
      </c>
    </row>
    <row r="48" spans="1:3" ht="11.25" customHeight="1" x14ac:dyDescent="0.2">
      <c r="A48" s="75"/>
      <c r="B48" s="86">
        <v>1995</v>
      </c>
      <c r="C48" s="87">
        <v>1.145</v>
      </c>
    </row>
    <row r="49" spans="1:5" ht="11.25" customHeight="1" x14ac:dyDescent="0.2">
      <c r="A49" s="75"/>
      <c r="B49" s="86">
        <v>1996</v>
      </c>
      <c r="C49" s="87">
        <v>1.1319999999999999</v>
      </c>
    </row>
    <row r="50" spans="1:5" ht="11.25" customHeight="1" x14ac:dyDescent="0.2">
      <c r="A50" s="75"/>
      <c r="B50" s="86">
        <v>1997</v>
      </c>
      <c r="C50" s="87">
        <v>1.1220000000000001</v>
      </c>
    </row>
    <row r="51" spans="1:5" ht="11.25" customHeight="1" x14ac:dyDescent="0.2">
      <c r="A51" s="75"/>
      <c r="B51" s="86">
        <v>1998</v>
      </c>
      <c r="C51" s="87">
        <v>1.1100000000000001</v>
      </c>
    </row>
    <row r="52" spans="1:5" ht="11.25" customHeight="1" x14ac:dyDescent="0.2">
      <c r="A52" s="75"/>
      <c r="B52" s="86">
        <v>1999</v>
      </c>
      <c r="C52" s="87">
        <v>1.1599999999999999</v>
      </c>
    </row>
    <row r="53" spans="1:5" ht="11.25" customHeight="1" x14ac:dyDescent="0.2">
      <c r="A53" s="75"/>
      <c r="B53" s="86">
        <v>2000</v>
      </c>
      <c r="C53" s="87">
        <v>1.02</v>
      </c>
    </row>
    <row r="54" spans="1:5" ht="11.25" customHeight="1" x14ac:dyDescent="0.2">
      <c r="A54" s="75"/>
      <c r="B54" s="86">
        <v>2001</v>
      </c>
      <c r="C54" s="87">
        <v>0.99299999999999999</v>
      </c>
    </row>
    <row r="55" spans="1:5" ht="11.25" customHeight="1" x14ac:dyDescent="0.2">
      <c r="A55" s="75"/>
      <c r="B55" s="86">
        <v>2002</v>
      </c>
      <c r="C55" s="87">
        <v>0.91100000000000003</v>
      </c>
    </row>
    <row r="56" spans="1:5" ht="11.25" customHeight="1" x14ac:dyDescent="0.2">
      <c r="A56" s="75"/>
      <c r="B56" s="86">
        <v>2003</v>
      </c>
      <c r="C56" s="87">
        <v>0.96599999999999997</v>
      </c>
    </row>
    <row r="57" spans="1:5" ht="11.25" customHeight="1" x14ac:dyDescent="0.2">
      <c r="A57" s="75"/>
      <c r="B57" s="86">
        <v>2004</v>
      </c>
      <c r="C57" s="87">
        <v>0.94799999999999995</v>
      </c>
    </row>
    <row r="58" spans="1:5" ht="11.25" customHeight="1" x14ac:dyDescent="0.2">
      <c r="A58" s="75"/>
      <c r="B58" s="86">
        <v>2005</v>
      </c>
      <c r="C58" s="87">
        <v>0.999</v>
      </c>
    </row>
    <row r="59" spans="1:5" ht="11.25" customHeight="1" x14ac:dyDescent="0.2">
      <c r="A59" s="75"/>
      <c r="B59" s="86">
        <v>2006</v>
      </c>
      <c r="C59" s="87">
        <v>0.95899999999999996</v>
      </c>
    </row>
    <row r="60" spans="1:5" ht="11.25" customHeight="1" x14ac:dyDescent="0.2">
      <c r="A60" s="75"/>
      <c r="B60" s="86">
        <v>2007</v>
      </c>
      <c r="C60" s="87">
        <v>0.91100000000000003</v>
      </c>
    </row>
    <row r="61" spans="1:5" ht="11.25" customHeight="1" x14ac:dyDescent="0.2">
      <c r="A61" s="75"/>
      <c r="B61" s="86">
        <v>2008</v>
      </c>
      <c r="C61" s="87">
        <v>1.3120000000000001</v>
      </c>
    </row>
    <row r="62" spans="1:5" ht="11.25" customHeight="1" x14ac:dyDescent="0.2">
      <c r="A62" s="75"/>
      <c r="B62" s="86">
        <v>2009</v>
      </c>
      <c r="C62" s="87">
        <v>1.615</v>
      </c>
    </row>
    <row r="63" spans="1:5" ht="11.25" customHeight="1" x14ac:dyDescent="0.2">
      <c r="A63" s="75"/>
      <c r="B63" s="86">
        <v>2010</v>
      </c>
      <c r="C63" s="87">
        <v>2.1389999999999998</v>
      </c>
    </row>
    <row r="64" spans="1:5" ht="11.25" customHeight="1" x14ac:dyDescent="0.2">
      <c r="A64" s="75"/>
      <c r="B64" s="86">
        <v>2011</v>
      </c>
      <c r="C64" s="110">
        <v>2.31</v>
      </c>
      <c r="E64" s="111"/>
    </row>
    <row r="65" spans="1:5" ht="11.25" customHeight="1" x14ac:dyDescent="0.2">
      <c r="A65" s="75"/>
      <c r="B65" s="86">
        <v>2012</v>
      </c>
      <c r="C65" s="110">
        <v>2.298</v>
      </c>
      <c r="E65" s="111"/>
    </row>
    <row r="66" spans="1:5" ht="11.25" customHeight="1" x14ac:dyDescent="0.2">
      <c r="A66" s="75"/>
      <c r="B66" s="86">
        <v>2013</v>
      </c>
      <c r="C66" s="112">
        <v>2.2010000000000001</v>
      </c>
      <c r="D66" s="91"/>
      <c r="E66" s="111"/>
    </row>
    <row r="67" spans="1:5" ht="11.25" customHeight="1" x14ac:dyDescent="0.2">
      <c r="A67" s="75"/>
      <c r="B67" s="86">
        <v>2014</v>
      </c>
      <c r="C67" s="112">
        <v>2.1949999999999998</v>
      </c>
      <c r="D67" s="91"/>
      <c r="E67" s="111"/>
    </row>
    <row r="68" spans="1:5" ht="11.25" customHeight="1" x14ac:dyDescent="0.2">
      <c r="A68" s="75"/>
      <c r="B68" s="86">
        <v>2015</v>
      </c>
      <c r="C68" s="112">
        <v>2.2090000000000001</v>
      </c>
      <c r="D68" s="91"/>
      <c r="E68" s="111"/>
    </row>
    <row r="69" spans="1:5" ht="11.25" customHeight="1" x14ac:dyDescent="0.2">
      <c r="A69" s="75"/>
      <c r="B69" s="86">
        <v>2016</v>
      </c>
      <c r="C69" s="112">
        <v>2.206</v>
      </c>
      <c r="D69" s="113" t="s">
        <v>165</v>
      </c>
      <c r="E69" s="111"/>
    </row>
    <row r="70" spans="1:5" ht="11.25" customHeight="1" x14ac:dyDescent="0.2">
      <c r="A70" s="75"/>
      <c r="B70" s="94"/>
      <c r="C70" s="92"/>
      <c r="D70" s="91"/>
    </row>
    <row r="71" spans="1:5" ht="11.25" customHeight="1" x14ac:dyDescent="0.2">
      <c r="A71" s="75"/>
      <c r="B71" s="94"/>
      <c r="C71" s="92" t="s">
        <v>150</v>
      </c>
      <c r="D71" s="91"/>
    </row>
    <row r="72" spans="1:5" ht="11.25" customHeight="1" x14ac:dyDescent="0.2">
      <c r="A72" s="75"/>
      <c r="B72" s="94"/>
      <c r="C72" s="92"/>
      <c r="D72" s="91"/>
    </row>
    <row r="73" spans="1:5" ht="11.25" customHeight="1" x14ac:dyDescent="0.2">
      <c r="A73" s="75"/>
      <c r="B73" s="94"/>
      <c r="C73" s="92"/>
      <c r="D73" s="91"/>
    </row>
    <row r="74" spans="1:5" ht="11.25" customHeight="1" x14ac:dyDescent="0.2">
      <c r="A74" s="75"/>
      <c r="B74" s="96"/>
      <c r="C74" s="92"/>
      <c r="D74" s="91"/>
    </row>
    <row r="75" spans="1:5" ht="11.25" customHeight="1" x14ac:dyDescent="0.2">
      <c r="A75" s="75"/>
      <c r="B75" s="96"/>
      <c r="C75" s="92"/>
      <c r="D75" s="91"/>
    </row>
    <row r="76" spans="1:5" ht="11.25" customHeight="1" x14ac:dyDescent="0.2">
      <c r="A76" s="75"/>
      <c r="B76" s="96"/>
      <c r="C76" s="92"/>
      <c r="D76" s="91"/>
    </row>
    <row r="77" spans="1:5" ht="11.25" customHeight="1" x14ac:dyDescent="0.2">
      <c r="A77" s="75"/>
      <c r="B77" s="96"/>
      <c r="C77" s="92"/>
      <c r="D77" s="91"/>
    </row>
    <row r="78" spans="1:5" ht="11.25" customHeight="1" x14ac:dyDescent="0.2">
      <c r="A78" s="75"/>
      <c r="B78" s="96"/>
      <c r="C78" s="92"/>
      <c r="D78" s="91"/>
    </row>
    <row r="79" spans="1:5" ht="11.25" customHeight="1" x14ac:dyDescent="0.2">
      <c r="A79" s="75"/>
      <c r="B79" s="96"/>
      <c r="C79" s="92"/>
      <c r="D79" s="91"/>
    </row>
    <row r="80" spans="1:5" ht="11.25" customHeight="1" x14ac:dyDescent="0.2">
      <c r="A80" s="75"/>
      <c r="B80" s="96"/>
      <c r="C80" s="92"/>
      <c r="D80" s="91"/>
    </row>
    <row r="81" spans="1:4" ht="11.25" customHeight="1" x14ac:dyDescent="0.2">
      <c r="A81" s="75"/>
      <c r="B81" s="96"/>
      <c r="C81" s="92"/>
      <c r="D81" s="91"/>
    </row>
    <row r="82" spans="1:4" ht="11.25" customHeight="1" x14ac:dyDescent="0.2">
      <c r="A82" s="75"/>
      <c r="B82" s="96"/>
      <c r="C82" s="92"/>
      <c r="D82" s="91"/>
    </row>
    <row r="83" spans="1:4" ht="11.25" customHeight="1" x14ac:dyDescent="0.2">
      <c r="A83" s="75"/>
      <c r="B83" s="96"/>
      <c r="C83" s="92"/>
      <c r="D83" s="91"/>
    </row>
    <row r="84" spans="1:4" ht="11.25" customHeight="1" x14ac:dyDescent="0.2">
      <c r="A84" s="75"/>
      <c r="B84" s="96"/>
      <c r="C84" s="92"/>
      <c r="D84" s="91"/>
    </row>
    <row r="85" spans="1:4" ht="11.25" customHeight="1" x14ac:dyDescent="0.2">
      <c r="A85" s="75"/>
      <c r="B85" s="96"/>
      <c r="C85" s="92"/>
      <c r="D85" s="91"/>
    </row>
    <row r="86" spans="1:4" ht="11.25" customHeight="1" x14ac:dyDescent="0.2">
      <c r="A86" s="75"/>
      <c r="B86" s="96"/>
      <c r="C86" s="92"/>
      <c r="D86" s="91"/>
    </row>
    <row r="87" spans="1:4" ht="11.25" customHeight="1" x14ac:dyDescent="0.2">
      <c r="A87" s="75"/>
      <c r="B87" s="96"/>
      <c r="C87" s="92"/>
      <c r="D87" s="91"/>
    </row>
    <row r="88" spans="1:4" ht="11.25" customHeight="1" x14ac:dyDescent="0.2">
      <c r="A88" s="75"/>
      <c r="B88" s="96"/>
      <c r="C88" s="92"/>
      <c r="D88" s="91"/>
    </row>
    <row r="89" spans="1:4" ht="11.25" customHeight="1" x14ac:dyDescent="0.2">
      <c r="A89" s="75"/>
      <c r="B89" s="96"/>
      <c r="C89" s="92"/>
      <c r="D89" s="91"/>
    </row>
    <row r="90" spans="1:4" ht="11.25" customHeight="1" x14ac:dyDescent="0.2">
      <c r="A90" s="75"/>
      <c r="B90" s="96"/>
      <c r="C90" s="92"/>
      <c r="D90" s="91"/>
    </row>
    <row r="91" spans="1:4" ht="11.25" customHeight="1" x14ac:dyDescent="0.2">
      <c r="A91" s="75"/>
      <c r="B91" s="96"/>
      <c r="C91" s="92"/>
      <c r="D91" s="91"/>
    </row>
    <row r="92" spans="1:4" ht="11.25" customHeight="1" x14ac:dyDescent="0.2">
      <c r="A92" s="75"/>
      <c r="B92" s="96"/>
      <c r="C92" s="92"/>
      <c r="D92" s="91"/>
    </row>
    <row r="93" spans="1:4" ht="11.25" customHeight="1" x14ac:dyDescent="0.2">
      <c r="A93" s="75"/>
      <c r="B93" s="96"/>
      <c r="C93" s="92"/>
      <c r="D93" s="91"/>
    </row>
    <row r="94" spans="1:4" x14ac:dyDescent="0.2">
      <c r="A94" s="75"/>
      <c r="B94" s="96"/>
      <c r="C94" s="92"/>
      <c r="D94" s="91"/>
    </row>
    <row r="95" spans="1:4" x14ac:dyDescent="0.2">
      <c r="A95" s="75"/>
      <c r="B95" s="96"/>
      <c r="C95" s="92"/>
      <c r="D95" s="91"/>
    </row>
    <row r="96" spans="1:4" x14ac:dyDescent="0.2">
      <c r="A96" s="75"/>
      <c r="B96" s="96"/>
      <c r="C96" s="92"/>
      <c r="D96" s="91"/>
    </row>
    <row r="97" spans="1:4" x14ac:dyDescent="0.2">
      <c r="A97" s="75"/>
      <c r="B97" s="96"/>
      <c r="C97" s="92"/>
      <c r="D97" s="91"/>
    </row>
    <row r="98" spans="1:4" ht="15" customHeight="1" x14ac:dyDescent="0.2">
      <c r="A98" s="75"/>
      <c r="B98" s="96"/>
      <c r="C98" s="92"/>
      <c r="D98" s="91"/>
    </row>
    <row r="99" spans="1:4" x14ac:dyDescent="0.2">
      <c r="A99" s="75"/>
      <c r="B99" s="96"/>
      <c r="C99" s="92"/>
      <c r="D99" s="91"/>
    </row>
    <row r="100" spans="1:4" x14ac:dyDescent="0.2">
      <c r="A100" s="75"/>
      <c r="B100" s="96"/>
      <c r="C100" s="92"/>
      <c r="D100" s="91"/>
    </row>
    <row r="101" spans="1:4" x14ac:dyDescent="0.2">
      <c r="A101" s="75"/>
      <c r="B101" s="96"/>
    </row>
    <row r="102" spans="1:4" x14ac:dyDescent="0.2">
      <c r="A102" s="75"/>
      <c r="B102" s="96"/>
    </row>
    <row r="103" spans="1:4" x14ac:dyDescent="0.2">
      <c r="A103" s="75"/>
      <c r="B103" s="96"/>
    </row>
    <row r="104" spans="1:4" x14ac:dyDescent="0.2">
      <c r="A104" s="75"/>
      <c r="B104" s="96"/>
    </row>
    <row r="105" spans="1:4" x14ac:dyDescent="0.2">
      <c r="A105" s="75"/>
      <c r="B105" s="96"/>
    </row>
    <row r="106" spans="1:4" x14ac:dyDescent="0.2">
      <c r="A106" s="75"/>
      <c r="B106" s="96"/>
    </row>
    <row r="107" spans="1:4" x14ac:dyDescent="0.2">
      <c r="A107" s="75"/>
      <c r="B107" s="96"/>
    </row>
    <row r="108" spans="1:4" x14ac:dyDescent="0.2">
      <c r="A108" s="75"/>
      <c r="B108" s="96"/>
    </row>
    <row r="109" spans="1:4" x14ac:dyDescent="0.2">
      <c r="A109" s="75"/>
      <c r="B109" s="96"/>
    </row>
    <row r="110" spans="1:4" ht="15" customHeight="1" x14ac:dyDescent="0.2">
      <c r="A110" s="75"/>
      <c r="B110" s="96"/>
    </row>
    <row r="111" spans="1:4" x14ac:dyDescent="0.2">
      <c r="A111" s="75"/>
      <c r="B111" s="96"/>
    </row>
    <row r="112" spans="1:4" x14ac:dyDescent="0.2">
      <c r="A112" s="75"/>
      <c r="B112" s="96"/>
      <c r="C112" s="97"/>
      <c r="D112" s="75"/>
    </row>
    <row r="113" spans="1:4" x14ac:dyDescent="0.2">
      <c r="A113" s="75"/>
      <c r="B113" s="96"/>
      <c r="C113" s="97"/>
      <c r="D113" s="75"/>
    </row>
    <row r="114" spans="1:4" x14ac:dyDescent="0.2">
      <c r="A114" s="75"/>
      <c r="B114" s="98"/>
      <c r="C114" s="97"/>
      <c r="D114" s="75"/>
    </row>
    <row r="115" spans="1:4" x14ac:dyDescent="0.2">
      <c r="A115" s="75"/>
      <c r="B115" s="98"/>
      <c r="C115" s="97"/>
      <c r="D115" s="75"/>
    </row>
    <row r="116" spans="1:4" x14ac:dyDescent="0.2">
      <c r="A116" s="75"/>
      <c r="B116" s="98"/>
      <c r="C116" s="97"/>
      <c r="D116" s="75"/>
    </row>
    <row r="117" spans="1:4" x14ac:dyDescent="0.2">
      <c r="A117" s="75"/>
      <c r="B117" s="98"/>
      <c r="C117" s="97"/>
      <c r="D117" s="75"/>
    </row>
    <row r="118" spans="1:4" x14ac:dyDescent="0.2">
      <c r="A118" s="75"/>
      <c r="B118" s="98"/>
      <c r="C118" s="97"/>
      <c r="D118" s="75"/>
    </row>
    <row r="119" spans="1:4" x14ac:dyDescent="0.2">
      <c r="A119" s="75"/>
      <c r="B119" s="98"/>
      <c r="C119" s="97"/>
      <c r="D119" s="75"/>
    </row>
    <row r="120" spans="1:4" x14ac:dyDescent="0.2">
      <c r="A120" s="75"/>
      <c r="B120" s="98"/>
      <c r="C120" s="97"/>
      <c r="D120" s="75"/>
    </row>
    <row r="121" spans="1:4" x14ac:dyDescent="0.2">
      <c r="A121" s="75"/>
      <c r="B121" s="98"/>
      <c r="C121" s="97"/>
      <c r="D121" s="75"/>
    </row>
    <row r="122" spans="1:4" x14ac:dyDescent="0.2">
      <c r="A122" s="75"/>
      <c r="B122" s="98"/>
      <c r="C122" s="97"/>
      <c r="D122" s="75"/>
    </row>
    <row r="123" spans="1:4" x14ac:dyDescent="0.2">
      <c r="A123" s="75"/>
      <c r="B123" s="98"/>
      <c r="C123" s="97"/>
      <c r="D123" s="75"/>
    </row>
    <row r="124" spans="1:4" x14ac:dyDescent="0.2">
      <c r="A124" s="75"/>
      <c r="B124" s="98"/>
      <c r="C124" s="97"/>
      <c r="D124" s="75"/>
    </row>
    <row r="125" spans="1:4" x14ac:dyDescent="0.2">
      <c r="A125" s="75"/>
      <c r="B125" s="98"/>
      <c r="C125" s="97"/>
      <c r="D125" s="75"/>
    </row>
    <row r="126" spans="1:4" x14ac:dyDescent="0.2">
      <c r="A126" s="75"/>
      <c r="B126" s="98"/>
      <c r="C126" s="97"/>
      <c r="D126" s="75"/>
    </row>
    <row r="127" spans="1:4" x14ac:dyDescent="0.2">
      <c r="A127" s="75"/>
      <c r="B127" s="98"/>
      <c r="C127" s="97"/>
      <c r="D127" s="75"/>
    </row>
    <row r="128" spans="1:4" x14ac:dyDescent="0.2">
      <c r="A128" s="75"/>
      <c r="B128" s="98"/>
      <c r="C128" s="97"/>
      <c r="D128" s="75"/>
    </row>
    <row r="129" spans="1:4" x14ac:dyDescent="0.2">
      <c r="A129" s="75"/>
      <c r="B129" s="98"/>
      <c r="C129" s="97"/>
      <c r="D129" s="75"/>
    </row>
    <row r="130" spans="1:4" x14ac:dyDescent="0.2">
      <c r="A130" s="75"/>
      <c r="B130" s="98"/>
      <c r="C130" s="97"/>
      <c r="D130" s="75"/>
    </row>
    <row r="131" spans="1:4" x14ac:dyDescent="0.2">
      <c r="A131" s="75"/>
      <c r="B131" s="98"/>
      <c r="C131" s="97"/>
      <c r="D131" s="75"/>
    </row>
    <row r="132" spans="1:4" x14ac:dyDescent="0.2">
      <c r="A132" s="75"/>
      <c r="B132" s="98"/>
      <c r="C132" s="97"/>
      <c r="D132" s="75"/>
    </row>
    <row r="133" spans="1:4" x14ac:dyDescent="0.2">
      <c r="A133" s="75"/>
      <c r="B133" s="98"/>
      <c r="C133" s="97"/>
      <c r="D133" s="75"/>
    </row>
    <row r="134" spans="1:4" x14ac:dyDescent="0.2">
      <c r="A134" s="75"/>
      <c r="B134" s="98"/>
      <c r="C134" s="97"/>
      <c r="D134" s="75"/>
    </row>
    <row r="135" spans="1:4" x14ac:dyDescent="0.2">
      <c r="A135" s="75"/>
      <c r="B135" s="98"/>
      <c r="C135" s="97"/>
      <c r="D135" s="75"/>
    </row>
    <row r="136" spans="1:4" x14ac:dyDescent="0.2">
      <c r="A136" s="75"/>
      <c r="B136" s="98"/>
      <c r="C136" s="97"/>
      <c r="D136" s="75"/>
    </row>
    <row r="137" spans="1:4" x14ac:dyDescent="0.2">
      <c r="A137" s="75"/>
      <c r="B137" s="98"/>
      <c r="C137" s="97"/>
      <c r="D137" s="75"/>
    </row>
    <row r="138" spans="1:4" x14ac:dyDescent="0.2">
      <c r="A138" s="75"/>
      <c r="B138" s="98"/>
      <c r="C138" s="97"/>
      <c r="D138" s="75"/>
    </row>
    <row r="139" spans="1:4" x14ac:dyDescent="0.2">
      <c r="A139" s="75"/>
      <c r="B139" s="98"/>
      <c r="C139" s="97"/>
      <c r="D139" s="75"/>
    </row>
    <row r="140" spans="1:4" x14ac:dyDescent="0.2">
      <c r="A140" s="75"/>
      <c r="B140" s="98"/>
      <c r="C140" s="97"/>
      <c r="D140" s="75"/>
    </row>
    <row r="141" spans="1:4" x14ac:dyDescent="0.2">
      <c r="A141" s="75"/>
      <c r="B141" s="98"/>
      <c r="C141" s="97"/>
      <c r="D141" s="75"/>
    </row>
    <row r="142" spans="1:4" x14ac:dyDescent="0.2">
      <c r="A142" s="75"/>
      <c r="B142" s="98"/>
      <c r="C142" s="97"/>
      <c r="D142" s="75"/>
    </row>
    <row r="143" spans="1:4" x14ac:dyDescent="0.2">
      <c r="A143" s="75"/>
      <c r="B143" s="98"/>
      <c r="C143" s="97"/>
      <c r="D143" s="75"/>
    </row>
    <row r="144" spans="1:4" x14ac:dyDescent="0.2">
      <c r="A144" s="75"/>
      <c r="B144" s="98"/>
      <c r="C144" s="97"/>
      <c r="D144" s="75"/>
    </row>
    <row r="145" spans="1:4" x14ac:dyDescent="0.2">
      <c r="A145" s="75"/>
      <c r="B145" s="98"/>
      <c r="C145" s="97"/>
      <c r="D145" s="75"/>
    </row>
    <row r="146" spans="1:4" x14ac:dyDescent="0.2">
      <c r="A146" s="75"/>
      <c r="B146" s="98"/>
      <c r="C146" s="97"/>
      <c r="D146" s="75"/>
    </row>
    <row r="147" spans="1:4" x14ac:dyDescent="0.2">
      <c r="A147" s="75"/>
      <c r="B147" s="98"/>
      <c r="C147" s="97"/>
      <c r="D147" s="75"/>
    </row>
    <row r="148" spans="1:4" x14ac:dyDescent="0.2">
      <c r="A148" s="75"/>
      <c r="B148" s="98"/>
      <c r="C148" s="97"/>
      <c r="D148" s="75"/>
    </row>
    <row r="149" spans="1:4" x14ac:dyDescent="0.2">
      <c r="A149" s="75"/>
      <c r="B149" s="98"/>
      <c r="C149" s="97"/>
      <c r="D149" s="75"/>
    </row>
    <row r="150" spans="1:4" x14ac:dyDescent="0.2">
      <c r="A150" s="75"/>
      <c r="B150" s="98"/>
      <c r="C150" s="97"/>
      <c r="D150" s="75"/>
    </row>
    <row r="151" spans="1:4" x14ac:dyDescent="0.2">
      <c r="A151" s="75"/>
      <c r="B151" s="98"/>
      <c r="C151" s="97"/>
      <c r="D151" s="75"/>
    </row>
    <row r="152" spans="1:4" x14ac:dyDescent="0.2">
      <c r="A152" s="75"/>
      <c r="B152" s="98"/>
      <c r="C152" s="97"/>
      <c r="D152" s="75"/>
    </row>
    <row r="153" spans="1:4" x14ac:dyDescent="0.2">
      <c r="A153" s="75"/>
      <c r="B153" s="98"/>
      <c r="C153" s="97"/>
      <c r="D153" s="75"/>
    </row>
    <row r="154" spans="1:4" x14ac:dyDescent="0.2">
      <c r="A154" s="75"/>
      <c r="B154" s="98"/>
      <c r="C154" s="97"/>
      <c r="D154" s="75"/>
    </row>
    <row r="155" spans="1:4" x14ac:dyDescent="0.2">
      <c r="A155" s="75"/>
      <c r="B155" s="98"/>
      <c r="C155" s="97"/>
      <c r="D155" s="75"/>
    </row>
    <row r="156" spans="1:4" x14ac:dyDescent="0.2">
      <c r="A156" s="75"/>
      <c r="B156" s="98"/>
      <c r="C156" s="97"/>
      <c r="D156" s="75"/>
    </row>
    <row r="157" spans="1:4" x14ac:dyDescent="0.2">
      <c r="A157" s="75"/>
      <c r="B157" s="98"/>
      <c r="C157" s="97"/>
      <c r="D157" s="75"/>
    </row>
    <row r="158" spans="1:4" x14ac:dyDescent="0.2">
      <c r="A158" s="75"/>
      <c r="B158" s="98"/>
      <c r="C158" s="97"/>
      <c r="D158" s="75"/>
    </row>
    <row r="159" spans="1:4" x14ac:dyDescent="0.2">
      <c r="A159" s="75"/>
      <c r="B159" s="98"/>
      <c r="C159" s="97"/>
      <c r="D159" s="75"/>
    </row>
    <row r="160" spans="1:4" x14ac:dyDescent="0.2">
      <c r="A160" s="75"/>
      <c r="B160" s="98"/>
      <c r="C160" s="97"/>
      <c r="D160" s="75"/>
    </row>
    <row r="161" spans="1:4" x14ac:dyDescent="0.2">
      <c r="A161" s="75"/>
      <c r="B161" s="98"/>
      <c r="C161" s="97"/>
      <c r="D161" s="75"/>
    </row>
    <row r="162" spans="1:4" x14ac:dyDescent="0.2">
      <c r="A162" s="75"/>
      <c r="B162" s="98"/>
      <c r="C162" s="97"/>
      <c r="D162" s="75"/>
    </row>
    <row r="163" spans="1:4" x14ac:dyDescent="0.2">
      <c r="A163" s="75"/>
      <c r="B163" s="98"/>
      <c r="C163" s="97"/>
      <c r="D163" s="75"/>
    </row>
    <row r="164" spans="1:4" x14ac:dyDescent="0.2">
      <c r="A164" s="75"/>
      <c r="B164" s="98"/>
      <c r="C164" s="97"/>
      <c r="D164" s="75"/>
    </row>
    <row r="165" spans="1:4" x14ac:dyDescent="0.2">
      <c r="A165" s="75"/>
      <c r="B165" s="98"/>
      <c r="C165" s="97"/>
      <c r="D165" s="75"/>
    </row>
    <row r="166" spans="1:4" x14ac:dyDescent="0.2">
      <c r="A166" s="75"/>
      <c r="B166" s="98"/>
      <c r="C166" s="97"/>
      <c r="D166" s="75"/>
    </row>
    <row r="167" spans="1:4" x14ac:dyDescent="0.2">
      <c r="A167" s="75"/>
      <c r="B167" s="98"/>
      <c r="C167" s="97"/>
      <c r="D167" s="75"/>
    </row>
    <row r="168" spans="1:4" x14ac:dyDescent="0.2">
      <c r="A168" s="75"/>
      <c r="B168" s="98"/>
      <c r="C168" s="97"/>
      <c r="D168" s="75"/>
    </row>
    <row r="169" spans="1:4" x14ac:dyDescent="0.2">
      <c r="A169" s="75"/>
      <c r="B169" s="98"/>
      <c r="C169" s="97"/>
      <c r="D169" s="75"/>
    </row>
    <row r="170" spans="1:4" x14ac:dyDescent="0.2">
      <c r="A170" s="75"/>
      <c r="B170" s="98"/>
      <c r="C170" s="97"/>
      <c r="D170" s="75"/>
    </row>
    <row r="171" spans="1:4" x14ac:dyDescent="0.2">
      <c r="A171" s="75"/>
      <c r="B171" s="98"/>
      <c r="C171" s="97"/>
      <c r="D171" s="75"/>
    </row>
    <row r="172" spans="1:4" x14ac:dyDescent="0.2">
      <c r="A172" s="75"/>
      <c r="B172" s="98"/>
      <c r="C172" s="97"/>
      <c r="D172" s="75"/>
    </row>
    <row r="173" spans="1:4" x14ac:dyDescent="0.2">
      <c r="A173" s="75"/>
      <c r="B173" s="98"/>
      <c r="C173" s="97"/>
      <c r="D173" s="75"/>
    </row>
    <row r="174" spans="1:4" x14ac:dyDescent="0.2">
      <c r="A174" s="75"/>
      <c r="B174" s="98"/>
      <c r="C174" s="97"/>
      <c r="D174" s="75"/>
    </row>
    <row r="175" spans="1:4" x14ac:dyDescent="0.2">
      <c r="A175" s="75"/>
      <c r="B175" s="98"/>
      <c r="C175" s="97"/>
      <c r="D175" s="75"/>
    </row>
    <row r="176" spans="1:4" x14ac:dyDescent="0.2">
      <c r="A176" s="75"/>
      <c r="B176" s="98"/>
      <c r="C176" s="97"/>
      <c r="D176" s="75"/>
    </row>
    <row r="177" spans="1:4" x14ac:dyDescent="0.2">
      <c r="A177" s="75"/>
      <c r="B177" s="98"/>
      <c r="C177" s="97"/>
      <c r="D177" s="75"/>
    </row>
    <row r="178" spans="1:4" x14ac:dyDescent="0.2">
      <c r="A178" s="75"/>
      <c r="B178" s="98"/>
      <c r="C178" s="97"/>
      <c r="D178" s="75"/>
    </row>
    <row r="179" spans="1:4" x14ac:dyDescent="0.2">
      <c r="A179" s="75"/>
      <c r="B179" s="98"/>
      <c r="C179" s="97"/>
      <c r="D179" s="75"/>
    </row>
    <row r="180" spans="1:4" x14ac:dyDescent="0.2">
      <c r="A180" s="75"/>
      <c r="B180" s="98"/>
      <c r="C180" s="97"/>
      <c r="D180" s="75"/>
    </row>
    <row r="181" spans="1:4" x14ac:dyDescent="0.2">
      <c r="A181" s="75"/>
      <c r="B181" s="98"/>
      <c r="C181" s="97"/>
      <c r="D181" s="75"/>
    </row>
    <row r="182" spans="1:4" x14ac:dyDescent="0.2">
      <c r="A182" s="75"/>
      <c r="B182" s="98"/>
      <c r="C182" s="97"/>
      <c r="D182" s="75"/>
    </row>
    <row r="183" spans="1:4" x14ac:dyDescent="0.2">
      <c r="A183" s="75"/>
      <c r="B183" s="98"/>
      <c r="C183" s="97"/>
      <c r="D183" s="75"/>
    </row>
    <row r="184" spans="1:4" x14ac:dyDescent="0.2">
      <c r="A184" s="75"/>
      <c r="B184" s="98"/>
      <c r="C184" s="97"/>
      <c r="D184" s="75"/>
    </row>
    <row r="185" spans="1:4" x14ac:dyDescent="0.2">
      <c r="A185" s="75"/>
      <c r="B185" s="98"/>
      <c r="C185" s="97"/>
      <c r="D185" s="75"/>
    </row>
    <row r="186" spans="1:4" x14ac:dyDescent="0.2">
      <c r="A186" s="75"/>
      <c r="B186" s="98"/>
      <c r="C186" s="97"/>
      <c r="D186" s="75"/>
    </row>
    <row r="187" spans="1:4" x14ac:dyDescent="0.2">
      <c r="A187" s="75"/>
      <c r="B187" s="98"/>
      <c r="C187" s="97"/>
      <c r="D187" s="75"/>
    </row>
    <row r="188" spans="1:4" x14ac:dyDescent="0.2">
      <c r="A188" s="75"/>
      <c r="B188" s="98"/>
      <c r="C188" s="97"/>
      <c r="D188" s="75"/>
    </row>
    <row r="189" spans="1:4" x14ac:dyDescent="0.2">
      <c r="A189" s="75"/>
      <c r="B189" s="98"/>
      <c r="C189" s="97"/>
      <c r="D189" s="75"/>
    </row>
    <row r="190" spans="1:4" x14ac:dyDescent="0.2">
      <c r="A190" s="75"/>
      <c r="B190" s="98"/>
      <c r="C190" s="97"/>
      <c r="D190" s="75"/>
    </row>
    <row r="191" spans="1:4" x14ac:dyDescent="0.2">
      <c r="A191" s="75"/>
      <c r="B191" s="98"/>
      <c r="C191" s="97"/>
      <c r="D191" s="75"/>
    </row>
    <row r="192" spans="1:4" x14ac:dyDescent="0.2">
      <c r="A192" s="75"/>
      <c r="B192" s="98"/>
      <c r="C192" s="97"/>
      <c r="D192" s="75"/>
    </row>
    <row r="193" spans="1:4" x14ac:dyDescent="0.2">
      <c r="A193" s="75"/>
      <c r="B193" s="98"/>
      <c r="C193" s="97"/>
      <c r="D193" s="75"/>
    </row>
    <row r="194" spans="1:4" x14ac:dyDescent="0.2">
      <c r="A194" s="75"/>
      <c r="B194" s="98"/>
      <c r="C194" s="97"/>
      <c r="D194" s="75"/>
    </row>
    <row r="195" spans="1:4" x14ac:dyDescent="0.2">
      <c r="A195" s="75"/>
      <c r="B195" s="98"/>
      <c r="C195" s="97"/>
      <c r="D195" s="75"/>
    </row>
    <row r="196" spans="1:4" x14ac:dyDescent="0.2">
      <c r="A196" s="75"/>
      <c r="B196" s="98"/>
      <c r="C196" s="97"/>
      <c r="D196" s="75"/>
    </row>
    <row r="197" spans="1:4" x14ac:dyDescent="0.2">
      <c r="A197" s="75"/>
      <c r="B197" s="98"/>
      <c r="C197" s="97"/>
      <c r="D197" s="75"/>
    </row>
    <row r="198" spans="1:4" x14ac:dyDescent="0.2">
      <c r="A198" s="75"/>
      <c r="B198" s="98"/>
      <c r="C198" s="97"/>
      <c r="D198" s="75"/>
    </row>
    <row r="199" spans="1:4" x14ac:dyDescent="0.2">
      <c r="A199" s="75"/>
      <c r="B199" s="98"/>
      <c r="C199" s="97"/>
      <c r="D199" s="75"/>
    </row>
    <row r="200" spans="1:4" x14ac:dyDescent="0.2">
      <c r="A200" s="75"/>
      <c r="B200" s="98"/>
      <c r="C200" s="97"/>
      <c r="D200" s="75"/>
    </row>
    <row r="201" spans="1:4" x14ac:dyDescent="0.2">
      <c r="A201" s="75"/>
      <c r="B201" s="98"/>
      <c r="C201" s="97"/>
      <c r="D201" s="75"/>
    </row>
    <row r="202" spans="1:4" x14ac:dyDescent="0.2">
      <c r="A202" s="75"/>
      <c r="B202" s="98"/>
      <c r="C202" s="97"/>
      <c r="D202" s="75"/>
    </row>
    <row r="203" spans="1:4" x14ac:dyDescent="0.2">
      <c r="A203" s="75"/>
      <c r="B203" s="98"/>
      <c r="C203" s="97"/>
      <c r="D203" s="75"/>
    </row>
    <row r="204" spans="1:4" x14ac:dyDescent="0.2">
      <c r="A204" s="75"/>
      <c r="B204" s="98"/>
      <c r="C204" s="97"/>
      <c r="D204" s="75"/>
    </row>
    <row r="205" spans="1:4" x14ac:dyDescent="0.2">
      <c r="A205" s="75"/>
      <c r="B205" s="98"/>
      <c r="C205" s="97"/>
      <c r="D205" s="75"/>
    </row>
    <row r="206" spans="1:4" x14ac:dyDescent="0.2">
      <c r="A206" s="75"/>
      <c r="B206" s="98"/>
      <c r="C206" s="97"/>
      <c r="D206" s="75"/>
    </row>
    <row r="207" spans="1:4" x14ac:dyDescent="0.2">
      <c r="A207" s="75"/>
      <c r="B207" s="98"/>
      <c r="C207" s="97"/>
      <c r="D207" s="75"/>
    </row>
    <row r="208" spans="1:4" x14ac:dyDescent="0.2">
      <c r="A208" s="75"/>
      <c r="B208" s="98"/>
      <c r="C208" s="97"/>
      <c r="D208" s="75"/>
    </row>
    <row r="209" spans="1:4" x14ac:dyDescent="0.2">
      <c r="A209" s="75"/>
      <c r="B209" s="98"/>
      <c r="C209" s="97"/>
      <c r="D209" s="75"/>
    </row>
    <row r="210" spans="1:4" x14ac:dyDescent="0.2">
      <c r="A210" s="75"/>
      <c r="B210" s="98"/>
      <c r="C210" s="97"/>
      <c r="D210" s="75"/>
    </row>
    <row r="211" spans="1:4" x14ac:dyDescent="0.2">
      <c r="A211" s="75"/>
      <c r="B211" s="98"/>
      <c r="C211" s="97"/>
      <c r="D211" s="75"/>
    </row>
    <row r="212" spans="1:4" x14ac:dyDescent="0.2">
      <c r="A212" s="75"/>
      <c r="B212" s="98"/>
      <c r="C212" s="97"/>
      <c r="D212" s="75"/>
    </row>
    <row r="213" spans="1:4" x14ac:dyDescent="0.2">
      <c r="A213" s="75"/>
      <c r="B213" s="98"/>
      <c r="C213" s="97"/>
      <c r="D213" s="75"/>
    </row>
    <row r="214" spans="1:4" x14ac:dyDescent="0.2">
      <c r="A214" s="75"/>
      <c r="B214" s="98"/>
      <c r="C214" s="97"/>
      <c r="D214" s="75"/>
    </row>
    <row r="215" spans="1:4" x14ac:dyDescent="0.2">
      <c r="A215" s="75"/>
      <c r="B215" s="98"/>
      <c r="C215" s="97"/>
      <c r="D215" s="75"/>
    </row>
    <row r="216" spans="1:4" x14ac:dyDescent="0.2">
      <c r="A216" s="75"/>
      <c r="B216" s="98"/>
      <c r="C216" s="97"/>
      <c r="D216" s="75"/>
    </row>
    <row r="217" spans="1:4" x14ac:dyDescent="0.2">
      <c r="A217" s="75"/>
      <c r="B217" s="98"/>
      <c r="C217" s="97"/>
      <c r="D217" s="75"/>
    </row>
    <row r="218" spans="1:4" x14ac:dyDescent="0.2">
      <c r="A218" s="75"/>
      <c r="B218" s="98"/>
      <c r="C218" s="97"/>
      <c r="D218" s="75"/>
    </row>
    <row r="219" spans="1:4" x14ac:dyDescent="0.2">
      <c r="A219" s="75"/>
      <c r="B219" s="98"/>
      <c r="C219" s="97"/>
      <c r="D219" s="75"/>
    </row>
    <row r="220" spans="1:4" x14ac:dyDescent="0.2">
      <c r="A220" s="75"/>
      <c r="B220" s="98"/>
      <c r="C220" s="97"/>
      <c r="D220" s="75"/>
    </row>
    <row r="221" spans="1:4" x14ac:dyDescent="0.2">
      <c r="A221" s="75"/>
      <c r="B221" s="98"/>
      <c r="C221" s="97"/>
      <c r="D221" s="75"/>
    </row>
    <row r="222" spans="1:4" x14ac:dyDescent="0.2">
      <c r="A222" s="75"/>
      <c r="B222" s="98"/>
      <c r="C222" s="97"/>
      <c r="D222" s="75"/>
    </row>
    <row r="223" spans="1:4" x14ac:dyDescent="0.2">
      <c r="A223" s="75"/>
      <c r="B223" s="98"/>
      <c r="C223" s="97"/>
      <c r="D223" s="75"/>
    </row>
    <row r="224" spans="1:4" x14ac:dyDescent="0.2">
      <c r="A224" s="75"/>
      <c r="B224" s="98"/>
      <c r="C224" s="97"/>
      <c r="D224" s="75"/>
    </row>
    <row r="225" spans="1:4" x14ac:dyDescent="0.2">
      <c r="A225" s="75"/>
      <c r="B225" s="98"/>
      <c r="C225" s="97"/>
      <c r="D225" s="75"/>
    </row>
    <row r="226" spans="1:4" x14ac:dyDescent="0.2">
      <c r="A226" s="75"/>
      <c r="B226" s="98"/>
      <c r="C226" s="97"/>
      <c r="D226" s="75"/>
    </row>
    <row r="227" spans="1:4" x14ac:dyDescent="0.2">
      <c r="A227" s="75"/>
      <c r="B227" s="98"/>
      <c r="C227" s="97"/>
      <c r="D227" s="75"/>
    </row>
    <row r="228" spans="1:4" x14ac:dyDescent="0.2">
      <c r="A228" s="75"/>
      <c r="B228" s="98"/>
      <c r="C228" s="97"/>
      <c r="D228" s="75"/>
    </row>
    <row r="229" spans="1:4" x14ac:dyDescent="0.2">
      <c r="A229" s="75"/>
      <c r="B229" s="98"/>
      <c r="C229" s="97"/>
      <c r="D229" s="75"/>
    </row>
    <row r="230" spans="1:4" x14ac:dyDescent="0.2">
      <c r="A230" s="75"/>
      <c r="B230" s="98"/>
      <c r="C230" s="97"/>
      <c r="D230" s="75"/>
    </row>
    <row r="231" spans="1:4" x14ac:dyDescent="0.2">
      <c r="A231" s="75"/>
      <c r="B231" s="98"/>
      <c r="C231" s="97"/>
      <c r="D231" s="75"/>
    </row>
    <row r="232" spans="1:4" x14ac:dyDescent="0.2">
      <c r="A232" s="75"/>
      <c r="B232" s="98"/>
      <c r="C232" s="97"/>
      <c r="D232" s="75"/>
    </row>
    <row r="233" spans="1:4" x14ac:dyDescent="0.2">
      <c r="A233" s="75"/>
      <c r="B233" s="98"/>
      <c r="C233" s="97"/>
      <c r="D233" s="75"/>
    </row>
    <row r="234" spans="1:4" x14ac:dyDescent="0.2">
      <c r="A234" s="75"/>
      <c r="B234" s="98"/>
      <c r="C234" s="97"/>
      <c r="D234" s="75"/>
    </row>
    <row r="235" spans="1:4" x14ac:dyDescent="0.2">
      <c r="A235" s="75"/>
      <c r="B235" s="98"/>
      <c r="C235" s="97"/>
      <c r="D235" s="75"/>
    </row>
    <row r="236" spans="1:4" x14ac:dyDescent="0.2">
      <c r="A236" s="75"/>
      <c r="B236" s="98"/>
      <c r="C236" s="97"/>
      <c r="D236" s="75"/>
    </row>
    <row r="237" spans="1:4" x14ac:dyDescent="0.2">
      <c r="A237" s="75"/>
      <c r="B237" s="98"/>
      <c r="C237" s="97"/>
      <c r="D237" s="75"/>
    </row>
    <row r="238" spans="1:4" x14ac:dyDescent="0.2">
      <c r="A238" s="75"/>
      <c r="B238" s="98"/>
      <c r="C238" s="97"/>
      <c r="D238" s="75"/>
    </row>
    <row r="239" spans="1:4" x14ac:dyDescent="0.2">
      <c r="A239" s="75"/>
      <c r="B239" s="98"/>
      <c r="C239" s="97"/>
      <c r="D239" s="75"/>
    </row>
    <row r="240" spans="1:4" x14ac:dyDescent="0.2">
      <c r="A240" s="75"/>
      <c r="B240" s="98"/>
      <c r="C240" s="97"/>
      <c r="D240" s="75"/>
    </row>
    <row r="241" spans="1:4" x14ac:dyDescent="0.2">
      <c r="A241" s="75"/>
      <c r="B241" s="98"/>
      <c r="C241" s="97"/>
      <c r="D241" s="75"/>
    </row>
    <row r="242" spans="1:4" x14ac:dyDescent="0.2">
      <c r="A242" s="75"/>
      <c r="B242" s="98"/>
      <c r="C242" s="97"/>
      <c r="D242" s="75"/>
    </row>
    <row r="243" spans="1:4" x14ac:dyDescent="0.2">
      <c r="A243" s="75"/>
      <c r="B243" s="98"/>
      <c r="C243" s="97"/>
      <c r="D243" s="75"/>
    </row>
    <row r="244" spans="1:4" x14ac:dyDescent="0.2">
      <c r="A244" s="75"/>
      <c r="B244" s="98"/>
      <c r="C244" s="97"/>
      <c r="D244" s="75"/>
    </row>
    <row r="245" spans="1:4" x14ac:dyDescent="0.2">
      <c r="A245" s="75"/>
      <c r="B245" s="98"/>
      <c r="C245" s="97"/>
      <c r="D245" s="75"/>
    </row>
    <row r="246" spans="1:4" x14ac:dyDescent="0.2">
      <c r="A246" s="75"/>
      <c r="B246" s="98"/>
      <c r="C246" s="97"/>
      <c r="D246" s="75"/>
    </row>
    <row r="247" spans="1:4" x14ac:dyDescent="0.2">
      <c r="A247" s="75"/>
      <c r="B247" s="98"/>
      <c r="C247" s="97"/>
      <c r="D247" s="75"/>
    </row>
    <row r="248" spans="1:4" x14ac:dyDescent="0.2">
      <c r="A248" s="75"/>
      <c r="B248" s="98"/>
      <c r="C248" s="97"/>
      <c r="D248" s="75"/>
    </row>
    <row r="249" spans="1:4" x14ac:dyDescent="0.2">
      <c r="A249" s="75"/>
      <c r="B249" s="98"/>
      <c r="C249" s="97"/>
      <c r="D249" s="75"/>
    </row>
    <row r="250" spans="1:4" x14ac:dyDescent="0.2">
      <c r="A250" s="75"/>
      <c r="B250" s="98"/>
      <c r="C250" s="97"/>
      <c r="D250" s="75"/>
    </row>
    <row r="251" spans="1:4" x14ac:dyDescent="0.2">
      <c r="A251" s="75"/>
      <c r="B251" s="98"/>
      <c r="C251" s="97"/>
      <c r="D251" s="75"/>
    </row>
    <row r="252" spans="1:4" x14ac:dyDescent="0.2">
      <c r="A252" s="75"/>
      <c r="B252" s="98"/>
      <c r="C252" s="97"/>
      <c r="D252" s="75"/>
    </row>
    <row r="253" spans="1:4" x14ac:dyDescent="0.2">
      <c r="A253" s="75"/>
      <c r="B253" s="98"/>
      <c r="C253" s="97"/>
      <c r="D253" s="75"/>
    </row>
    <row r="254" spans="1:4" x14ac:dyDescent="0.2">
      <c r="A254" s="75"/>
      <c r="B254" s="98"/>
      <c r="C254" s="97"/>
      <c r="D254" s="75"/>
    </row>
    <row r="255" spans="1:4" x14ac:dyDescent="0.2">
      <c r="A255" s="75"/>
      <c r="B255" s="98"/>
      <c r="C255" s="97"/>
      <c r="D255" s="75"/>
    </row>
    <row r="256" spans="1:4" x14ac:dyDescent="0.2">
      <c r="A256" s="75"/>
      <c r="B256" s="98"/>
      <c r="C256" s="97"/>
      <c r="D256" s="75"/>
    </row>
    <row r="257" spans="1:4" x14ac:dyDescent="0.2">
      <c r="A257" s="75"/>
      <c r="B257" s="98"/>
      <c r="C257" s="97"/>
      <c r="D257" s="75"/>
    </row>
    <row r="258" spans="1:4" x14ac:dyDescent="0.2">
      <c r="A258" s="75"/>
      <c r="B258" s="98"/>
      <c r="C258" s="97"/>
      <c r="D258" s="75"/>
    </row>
    <row r="259" spans="1:4" x14ac:dyDescent="0.2">
      <c r="A259" s="75"/>
      <c r="B259" s="98"/>
      <c r="C259" s="97"/>
      <c r="D259" s="75"/>
    </row>
    <row r="260" spans="1:4" x14ac:dyDescent="0.2">
      <c r="A260" s="75"/>
      <c r="B260" s="98"/>
      <c r="C260" s="97"/>
      <c r="D260" s="75"/>
    </row>
    <row r="261" spans="1:4" x14ac:dyDescent="0.2">
      <c r="A261" s="75"/>
      <c r="B261" s="98"/>
      <c r="C261" s="97"/>
      <c r="D261" s="75"/>
    </row>
    <row r="262" spans="1:4" x14ac:dyDescent="0.2">
      <c r="A262" s="75"/>
      <c r="B262" s="98"/>
      <c r="C262" s="97"/>
      <c r="D262" s="75"/>
    </row>
    <row r="263" spans="1:4" x14ac:dyDescent="0.2">
      <c r="A263" s="75"/>
      <c r="B263" s="98"/>
      <c r="C263" s="97"/>
      <c r="D263" s="75"/>
    </row>
    <row r="264" spans="1:4" x14ac:dyDescent="0.2">
      <c r="A264" s="75"/>
      <c r="B264" s="98"/>
      <c r="C264" s="97"/>
      <c r="D264" s="75"/>
    </row>
    <row r="265" spans="1:4" x14ac:dyDescent="0.2">
      <c r="A265" s="75"/>
      <c r="B265" s="98"/>
      <c r="C265" s="97"/>
      <c r="D265" s="75"/>
    </row>
    <row r="266" spans="1:4" x14ac:dyDescent="0.2">
      <c r="A266" s="75"/>
      <c r="B266" s="98"/>
      <c r="C266" s="97"/>
      <c r="D266" s="75"/>
    </row>
    <row r="267" spans="1:4" x14ac:dyDescent="0.2">
      <c r="A267" s="75"/>
      <c r="B267" s="98"/>
      <c r="C267" s="97"/>
      <c r="D267" s="75"/>
    </row>
    <row r="268" spans="1:4" x14ac:dyDescent="0.2">
      <c r="A268" s="75"/>
      <c r="B268" s="98"/>
      <c r="C268" s="97"/>
      <c r="D268" s="75"/>
    </row>
    <row r="269" spans="1:4" x14ac:dyDescent="0.2">
      <c r="A269" s="75"/>
      <c r="B269" s="98"/>
      <c r="C269" s="97"/>
      <c r="D269" s="75"/>
    </row>
    <row r="270" spans="1:4" x14ac:dyDescent="0.2">
      <c r="A270" s="75"/>
      <c r="B270" s="98"/>
      <c r="C270" s="97"/>
      <c r="D270" s="75"/>
    </row>
    <row r="271" spans="1:4" x14ac:dyDescent="0.2">
      <c r="A271" s="75"/>
      <c r="B271" s="98"/>
      <c r="C271" s="97"/>
      <c r="D271" s="75"/>
    </row>
    <row r="272" spans="1:4" x14ac:dyDescent="0.2">
      <c r="A272" s="75"/>
      <c r="B272" s="98"/>
      <c r="C272" s="97"/>
      <c r="D272" s="75"/>
    </row>
    <row r="273" spans="1:4" x14ac:dyDescent="0.2">
      <c r="A273" s="75"/>
      <c r="B273" s="98"/>
      <c r="C273" s="97"/>
      <c r="D273" s="75"/>
    </row>
    <row r="274" spans="1:4" x14ac:dyDescent="0.2">
      <c r="A274" s="75"/>
      <c r="B274" s="98"/>
      <c r="C274" s="97"/>
      <c r="D274" s="75"/>
    </row>
    <row r="275" spans="1:4" x14ac:dyDescent="0.2">
      <c r="A275" s="75"/>
      <c r="B275" s="98"/>
      <c r="C275" s="97"/>
      <c r="D275" s="75"/>
    </row>
    <row r="276" spans="1:4" x14ac:dyDescent="0.2">
      <c r="A276" s="75"/>
      <c r="B276" s="98"/>
      <c r="C276" s="97"/>
      <c r="D276" s="75"/>
    </row>
    <row r="277" spans="1:4" x14ac:dyDescent="0.2">
      <c r="A277" s="75"/>
      <c r="B277" s="98"/>
      <c r="C277" s="97"/>
      <c r="D277" s="75"/>
    </row>
    <row r="278" spans="1:4" x14ac:dyDescent="0.2">
      <c r="A278" s="75"/>
      <c r="B278" s="98"/>
      <c r="C278" s="97"/>
      <c r="D278" s="75"/>
    </row>
    <row r="279" spans="1:4" x14ac:dyDescent="0.2">
      <c r="A279" s="75"/>
      <c r="B279" s="98"/>
      <c r="C279" s="97"/>
      <c r="D279" s="75"/>
    </row>
    <row r="280" spans="1:4" x14ac:dyDescent="0.2">
      <c r="A280" s="75"/>
      <c r="B280" s="98"/>
      <c r="C280" s="97"/>
      <c r="D280" s="75"/>
    </row>
    <row r="281" spans="1:4" x14ac:dyDescent="0.2">
      <c r="A281" s="75"/>
      <c r="B281" s="98"/>
      <c r="C281" s="97"/>
      <c r="D281" s="75"/>
    </row>
    <row r="282" spans="1:4" x14ac:dyDescent="0.2">
      <c r="A282" s="75"/>
      <c r="B282" s="98"/>
      <c r="C282" s="97"/>
      <c r="D282" s="75"/>
    </row>
    <row r="283" spans="1:4" x14ac:dyDescent="0.2">
      <c r="A283" s="75"/>
      <c r="B283" s="98"/>
      <c r="C283" s="97"/>
      <c r="D283" s="75"/>
    </row>
    <row r="284" spans="1:4" x14ac:dyDescent="0.2">
      <c r="A284" s="75"/>
      <c r="B284" s="98"/>
      <c r="C284" s="97"/>
      <c r="D284" s="75"/>
    </row>
    <row r="285" spans="1:4" x14ac:dyDescent="0.2">
      <c r="A285" s="75"/>
      <c r="B285" s="98"/>
      <c r="C285" s="97"/>
      <c r="D285" s="75"/>
    </row>
    <row r="286" spans="1:4" x14ac:dyDescent="0.2">
      <c r="A286" s="75"/>
      <c r="B286" s="98"/>
      <c r="C286" s="97"/>
      <c r="D286" s="75"/>
    </row>
    <row r="287" spans="1:4" x14ac:dyDescent="0.2">
      <c r="A287" s="75"/>
      <c r="B287" s="98"/>
      <c r="C287" s="97"/>
      <c r="D287" s="75"/>
    </row>
    <row r="288" spans="1:4" x14ac:dyDescent="0.2">
      <c r="A288" s="75"/>
      <c r="B288" s="98"/>
      <c r="C288" s="97"/>
      <c r="D288" s="75"/>
    </row>
    <row r="289" spans="1:4" x14ac:dyDescent="0.2">
      <c r="A289" s="75"/>
      <c r="B289" s="98"/>
      <c r="C289" s="97"/>
      <c r="D289" s="75"/>
    </row>
    <row r="290" spans="1:4" x14ac:dyDescent="0.2">
      <c r="A290" s="75"/>
      <c r="B290" s="98"/>
      <c r="C290" s="97"/>
      <c r="D290" s="75"/>
    </row>
    <row r="291" spans="1:4" x14ac:dyDescent="0.2">
      <c r="A291" s="75"/>
      <c r="B291" s="98"/>
      <c r="C291" s="97"/>
      <c r="D291" s="75"/>
    </row>
    <row r="292" spans="1:4" x14ac:dyDescent="0.2">
      <c r="A292" s="75"/>
      <c r="B292" s="98"/>
      <c r="C292" s="97"/>
      <c r="D292" s="75"/>
    </row>
    <row r="293" spans="1:4" x14ac:dyDescent="0.2">
      <c r="A293" s="75"/>
      <c r="B293" s="98"/>
      <c r="C293" s="97"/>
      <c r="D293" s="75"/>
    </row>
    <row r="294" spans="1:4" x14ac:dyDescent="0.2">
      <c r="A294" s="75"/>
      <c r="B294" s="98"/>
      <c r="C294" s="97"/>
      <c r="D294" s="75"/>
    </row>
    <row r="295" spans="1:4" x14ac:dyDescent="0.2">
      <c r="A295" s="75"/>
      <c r="B295" s="98"/>
      <c r="C295" s="97"/>
      <c r="D295" s="75"/>
    </row>
    <row r="296" spans="1:4" x14ac:dyDescent="0.2">
      <c r="A296" s="75"/>
      <c r="B296" s="98"/>
      <c r="C296" s="97"/>
      <c r="D296" s="75"/>
    </row>
    <row r="297" spans="1:4" x14ac:dyDescent="0.2">
      <c r="A297" s="75"/>
      <c r="B297" s="98"/>
      <c r="C297" s="97"/>
      <c r="D297" s="75"/>
    </row>
    <row r="298" spans="1:4" x14ac:dyDescent="0.2">
      <c r="A298" s="75"/>
      <c r="B298" s="98"/>
      <c r="C298" s="97"/>
      <c r="D298" s="75"/>
    </row>
    <row r="299" spans="1:4" x14ac:dyDescent="0.2">
      <c r="A299" s="75"/>
      <c r="B299" s="98"/>
      <c r="C299" s="97"/>
      <c r="D299" s="75"/>
    </row>
    <row r="300" spans="1:4" x14ac:dyDescent="0.2">
      <c r="A300" s="75"/>
      <c r="B300" s="98"/>
      <c r="C300" s="97"/>
      <c r="D300" s="75"/>
    </row>
    <row r="301" spans="1:4" x14ac:dyDescent="0.2">
      <c r="A301" s="75"/>
      <c r="B301" s="98"/>
      <c r="C301" s="97"/>
      <c r="D301" s="75"/>
    </row>
    <row r="302" spans="1:4" x14ac:dyDescent="0.2">
      <c r="A302" s="75"/>
      <c r="B302" s="98"/>
      <c r="C302" s="97"/>
      <c r="D302" s="75"/>
    </row>
    <row r="303" spans="1:4" x14ac:dyDescent="0.2">
      <c r="A303" s="75"/>
      <c r="B303" s="98"/>
      <c r="C303" s="97"/>
      <c r="D303" s="75"/>
    </row>
    <row r="304" spans="1:4" x14ac:dyDescent="0.2">
      <c r="A304" s="75"/>
      <c r="B304" s="98"/>
      <c r="C304" s="97"/>
      <c r="D304" s="75"/>
    </row>
    <row r="305" spans="1:4" x14ac:dyDescent="0.2">
      <c r="A305" s="75"/>
      <c r="B305" s="98"/>
      <c r="C305" s="97"/>
      <c r="D305" s="75"/>
    </row>
    <row r="306" spans="1:4" x14ac:dyDescent="0.2">
      <c r="A306" s="75"/>
      <c r="B306" s="98"/>
      <c r="C306" s="97"/>
      <c r="D306" s="75"/>
    </row>
    <row r="307" spans="1:4" x14ac:dyDescent="0.2">
      <c r="A307" s="75"/>
      <c r="B307" s="98"/>
      <c r="C307" s="97"/>
      <c r="D307" s="75"/>
    </row>
    <row r="308" spans="1:4" x14ac:dyDescent="0.2">
      <c r="A308" s="75"/>
      <c r="B308" s="98"/>
      <c r="C308" s="97"/>
      <c r="D308" s="75"/>
    </row>
    <row r="309" spans="1:4" x14ac:dyDescent="0.2">
      <c r="A309" s="75"/>
      <c r="B309" s="98"/>
      <c r="C309" s="97"/>
      <c r="D309" s="75"/>
    </row>
    <row r="310" spans="1:4" x14ac:dyDescent="0.2">
      <c r="A310" s="75"/>
      <c r="B310" s="98"/>
      <c r="C310" s="97"/>
      <c r="D310" s="75"/>
    </row>
    <row r="311" spans="1:4" x14ac:dyDescent="0.2">
      <c r="A311" s="75"/>
      <c r="B311" s="98"/>
      <c r="C311" s="97"/>
      <c r="D311" s="75"/>
    </row>
    <row r="312" spans="1:4" x14ac:dyDescent="0.2">
      <c r="A312" s="75"/>
      <c r="B312" s="98"/>
      <c r="C312" s="97"/>
      <c r="D312" s="75"/>
    </row>
    <row r="313" spans="1:4" x14ac:dyDescent="0.2">
      <c r="A313" s="75"/>
      <c r="B313" s="98"/>
      <c r="C313" s="97"/>
      <c r="D313" s="75"/>
    </row>
    <row r="314" spans="1:4" x14ac:dyDescent="0.2">
      <c r="A314" s="75"/>
      <c r="B314" s="98"/>
      <c r="C314" s="97"/>
      <c r="D314" s="75"/>
    </row>
    <row r="315" spans="1:4" x14ac:dyDescent="0.2">
      <c r="A315" s="75"/>
      <c r="B315" s="98"/>
      <c r="C315" s="97"/>
      <c r="D315" s="75"/>
    </row>
    <row r="316" spans="1:4" x14ac:dyDescent="0.2">
      <c r="A316" s="75"/>
      <c r="B316" s="98"/>
      <c r="C316" s="97"/>
      <c r="D316" s="75"/>
    </row>
    <row r="317" spans="1:4" x14ac:dyDescent="0.2">
      <c r="A317" s="75"/>
      <c r="B317" s="98"/>
      <c r="C317" s="97"/>
      <c r="D317" s="75"/>
    </row>
    <row r="318" spans="1:4" x14ac:dyDescent="0.2">
      <c r="A318" s="75"/>
      <c r="B318" s="98"/>
      <c r="C318" s="97"/>
      <c r="D318" s="75"/>
    </row>
    <row r="319" spans="1:4" x14ac:dyDescent="0.2">
      <c r="A319" s="75"/>
      <c r="B319" s="98"/>
      <c r="C319" s="97"/>
      <c r="D319" s="75"/>
    </row>
    <row r="320" spans="1:4" x14ac:dyDescent="0.2">
      <c r="A320" s="75"/>
      <c r="B320" s="98"/>
      <c r="C320" s="97"/>
      <c r="D320" s="75"/>
    </row>
    <row r="321" spans="1:4" x14ac:dyDescent="0.2">
      <c r="A321" s="75"/>
      <c r="B321" s="98"/>
      <c r="C321" s="97"/>
      <c r="D321" s="75"/>
    </row>
    <row r="322" spans="1:4" x14ac:dyDescent="0.2">
      <c r="A322" s="75"/>
      <c r="B322" s="98"/>
      <c r="C322" s="97"/>
      <c r="D322" s="75"/>
    </row>
    <row r="323" spans="1:4" x14ac:dyDescent="0.2">
      <c r="A323" s="75"/>
      <c r="B323" s="98"/>
      <c r="C323" s="97"/>
      <c r="D323" s="75"/>
    </row>
    <row r="324" spans="1:4" x14ac:dyDescent="0.2">
      <c r="A324" s="75"/>
      <c r="B324" s="98"/>
      <c r="C324" s="97"/>
      <c r="D324" s="75"/>
    </row>
    <row r="325" spans="1:4" x14ac:dyDescent="0.2">
      <c r="A325" s="75"/>
      <c r="B325" s="98"/>
      <c r="C325" s="97"/>
      <c r="D325" s="75"/>
    </row>
    <row r="326" spans="1:4" x14ac:dyDescent="0.2">
      <c r="A326" s="75"/>
      <c r="B326" s="98"/>
      <c r="C326" s="97"/>
      <c r="D326" s="75"/>
    </row>
    <row r="327" spans="1:4" x14ac:dyDescent="0.2">
      <c r="A327" s="75"/>
      <c r="B327" s="98"/>
      <c r="C327" s="97"/>
      <c r="D327" s="75"/>
    </row>
    <row r="328" spans="1:4" x14ac:dyDescent="0.2">
      <c r="A328" s="75"/>
      <c r="B328" s="98"/>
      <c r="C328" s="97"/>
      <c r="D328" s="75"/>
    </row>
    <row r="329" spans="1:4" x14ac:dyDescent="0.2">
      <c r="A329" s="75"/>
      <c r="B329" s="98"/>
      <c r="C329" s="97"/>
      <c r="D329" s="75"/>
    </row>
    <row r="330" spans="1:4" x14ac:dyDescent="0.2">
      <c r="A330" s="75"/>
      <c r="B330" s="98"/>
      <c r="C330" s="97"/>
      <c r="D330" s="75"/>
    </row>
    <row r="331" spans="1:4" x14ac:dyDescent="0.2">
      <c r="A331" s="75"/>
      <c r="B331" s="98"/>
      <c r="C331" s="97"/>
      <c r="D331" s="75"/>
    </row>
    <row r="332" spans="1:4" x14ac:dyDescent="0.2">
      <c r="A332" s="75"/>
      <c r="B332" s="98"/>
      <c r="C332" s="97"/>
      <c r="D332" s="75"/>
    </row>
    <row r="333" spans="1:4" x14ac:dyDescent="0.2">
      <c r="A333" s="75"/>
      <c r="B333" s="98"/>
      <c r="C333" s="97"/>
      <c r="D333" s="75"/>
    </row>
    <row r="334" spans="1:4" x14ac:dyDescent="0.2">
      <c r="A334" s="75"/>
      <c r="B334" s="98"/>
      <c r="C334" s="97"/>
      <c r="D334" s="75"/>
    </row>
    <row r="335" spans="1:4" x14ac:dyDescent="0.2">
      <c r="A335" s="75"/>
      <c r="B335" s="98"/>
      <c r="C335" s="97"/>
      <c r="D335" s="75"/>
    </row>
    <row r="336" spans="1:4" x14ac:dyDescent="0.2">
      <c r="A336" s="75"/>
      <c r="B336" s="98"/>
      <c r="C336" s="97"/>
      <c r="D336" s="75"/>
    </row>
    <row r="337" spans="1:4" x14ac:dyDescent="0.2">
      <c r="A337" s="75"/>
      <c r="B337" s="98"/>
      <c r="C337" s="97"/>
      <c r="D337" s="75"/>
    </row>
    <row r="338" spans="1:4" x14ac:dyDescent="0.2">
      <c r="A338" s="75"/>
      <c r="B338" s="98"/>
      <c r="C338" s="97"/>
      <c r="D338" s="75"/>
    </row>
    <row r="339" spans="1:4" x14ac:dyDescent="0.2">
      <c r="A339" s="75"/>
      <c r="B339" s="98"/>
      <c r="C339" s="97"/>
      <c r="D339" s="75"/>
    </row>
    <row r="340" spans="1:4" x14ac:dyDescent="0.2">
      <c r="A340" s="75"/>
      <c r="B340" s="98"/>
      <c r="C340" s="97"/>
      <c r="D340" s="75"/>
    </row>
    <row r="341" spans="1:4" x14ac:dyDescent="0.2">
      <c r="A341" s="75"/>
      <c r="B341" s="98"/>
      <c r="C341" s="97"/>
      <c r="D341" s="75"/>
    </row>
    <row r="342" spans="1:4" x14ac:dyDescent="0.2">
      <c r="A342" s="75"/>
      <c r="B342" s="98"/>
      <c r="C342" s="97"/>
      <c r="D342" s="75"/>
    </row>
    <row r="343" spans="1:4" x14ac:dyDescent="0.2">
      <c r="A343" s="75"/>
      <c r="B343" s="98"/>
      <c r="C343" s="97"/>
      <c r="D343" s="75"/>
    </row>
    <row r="344" spans="1:4" x14ac:dyDescent="0.2">
      <c r="A344" s="75"/>
      <c r="B344" s="98"/>
      <c r="C344" s="97"/>
      <c r="D344" s="75"/>
    </row>
    <row r="345" spans="1:4" x14ac:dyDescent="0.2">
      <c r="A345" s="75"/>
      <c r="B345" s="98"/>
      <c r="C345" s="97"/>
      <c r="D345" s="75"/>
    </row>
    <row r="346" spans="1:4" x14ac:dyDescent="0.2">
      <c r="A346" s="75"/>
      <c r="B346" s="98"/>
      <c r="C346" s="97"/>
      <c r="D346" s="75"/>
    </row>
    <row r="347" spans="1:4" x14ac:dyDescent="0.2">
      <c r="A347" s="75"/>
      <c r="B347" s="98"/>
      <c r="C347" s="97"/>
      <c r="D347" s="75"/>
    </row>
    <row r="348" spans="1:4" x14ac:dyDescent="0.2">
      <c r="A348" s="75"/>
      <c r="B348" s="98"/>
      <c r="C348" s="97"/>
      <c r="D348" s="75"/>
    </row>
    <row r="349" spans="1:4" x14ac:dyDescent="0.2">
      <c r="A349" s="75"/>
      <c r="B349" s="98"/>
      <c r="C349" s="97"/>
      <c r="D349" s="75"/>
    </row>
    <row r="350" spans="1:4" x14ac:dyDescent="0.2">
      <c r="A350" s="75"/>
      <c r="B350" s="98"/>
      <c r="C350" s="97"/>
      <c r="D350" s="75"/>
    </row>
    <row r="351" spans="1:4" x14ac:dyDescent="0.2">
      <c r="A351" s="75"/>
      <c r="B351" s="98"/>
      <c r="C351" s="97"/>
      <c r="D351" s="75"/>
    </row>
    <row r="352" spans="1:4" x14ac:dyDescent="0.2">
      <c r="A352" s="75"/>
      <c r="B352" s="98"/>
      <c r="C352" s="97"/>
      <c r="D352" s="75"/>
    </row>
    <row r="353" spans="1:4" x14ac:dyDescent="0.2">
      <c r="A353" s="75"/>
      <c r="B353" s="98"/>
      <c r="C353" s="97"/>
      <c r="D353" s="75"/>
    </row>
    <row r="354" spans="1:4" x14ac:dyDescent="0.2">
      <c r="A354" s="75"/>
      <c r="B354" s="98"/>
      <c r="C354" s="97"/>
      <c r="D354" s="75"/>
    </row>
    <row r="355" spans="1:4" x14ac:dyDescent="0.2">
      <c r="A355" s="75"/>
      <c r="B355" s="98"/>
      <c r="C355" s="97"/>
      <c r="D355" s="75"/>
    </row>
    <row r="356" spans="1:4" x14ac:dyDescent="0.2">
      <c r="A356" s="75"/>
      <c r="B356" s="98"/>
      <c r="C356" s="97"/>
      <c r="D356" s="75"/>
    </row>
    <row r="357" spans="1:4" x14ac:dyDescent="0.2">
      <c r="A357" s="75"/>
      <c r="B357" s="98"/>
      <c r="C357" s="97"/>
      <c r="D357" s="75"/>
    </row>
    <row r="358" spans="1:4" x14ac:dyDescent="0.2">
      <c r="A358" s="75"/>
      <c r="B358" s="98"/>
      <c r="C358" s="97"/>
      <c r="D358" s="75"/>
    </row>
    <row r="359" spans="1:4" x14ac:dyDescent="0.2">
      <c r="A359" s="75"/>
      <c r="B359" s="98"/>
      <c r="C359" s="97"/>
      <c r="D359" s="75"/>
    </row>
    <row r="360" spans="1:4" x14ac:dyDescent="0.2">
      <c r="A360" s="75"/>
      <c r="B360" s="98"/>
      <c r="C360" s="97"/>
      <c r="D360" s="75"/>
    </row>
    <row r="361" spans="1:4" x14ac:dyDescent="0.2">
      <c r="A361" s="75"/>
      <c r="B361" s="98"/>
      <c r="C361" s="97"/>
      <c r="D361" s="75"/>
    </row>
    <row r="362" spans="1:4" x14ac:dyDescent="0.2">
      <c r="A362" s="75"/>
      <c r="B362" s="98"/>
      <c r="C362" s="97"/>
      <c r="D362" s="75"/>
    </row>
    <row r="363" spans="1:4" x14ac:dyDescent="0.2">
      <c r="A363" s="75"/>
      <c r="B363" s="98"/>
      <c r="C363" s="97"/>
      <c r="D363" s="75"/>
    </row>
    <row r="364" spans="1:4" x14ac:dyDescent="0.2">
      <c r="A364" s="75"/>
      <c r="B364" s="98"/>
      <c r="C364" s="97"/>
      <c r="D364" s="75"/>
    </row>
    <row r="365" spans="1:4" x14ac:dyDescent="0.2">
      <c r="A365" s="75"/>
      <c r="B365" s="98"/>
      <c r="C365" s="97"/>
      <c r="D365" s="75"/>
    </row>
    <row r="366" spans="1:4" x14ac:dyDescent="0.2">
      <c r="A366" s="75"/>
      <c r="B366" s="98"/>
      <c r="C366" s="97"/>
      <c r="D366" s="75"/>
    </row>
    <row r="367" spans="1:4" x14ac:dyDescent="0.2">
      <c r="A367" s="75"/>
      <c r="B367" s="98"/>
      <c r="C367" s="97"/>
      <c r="D367" s="75"/>
    </row>
    <row r="368" spans="1:4" x14ac:dyDescent="0.2">
      <c r="A368" s="75"/>
      <c r="B368" s="98"/>
      <c r="C368" s="97"/>
      <c r="D368" s="75"/>
    </row>
    <row r="369" spans="1:4" x14ac:dyDescent="0.2">
      <c r="A369" s="75"/>
      <c r="B369" s="98"/>
      <c r="C369" s="97"/>
      <c r="D369" s="75"/>
    </row>
    <row r="370" spans="1:4" x14ac:dyDescent="0.2">
      <c r="A370" s="75"/>
    </row>
    <row r="371" spans="1:4" x14ac:dyDescent="0.2">
      <c r="A371" s="75"/>
    </row>
    <row r="372" spans="1:4" x14ac:dyDescent="0.2">
      <c r="A372" s="75"/>
    </row>
    <row r="373" spans="1:4" x14ac:dyDescent="0.2">
      <c r="A373" s="75"/>
    </row>
    <row r="374" spans="1:4" x14ac:dyDescent="0.2">
      <c r="A374" s="75"/>
    </row>
    <row r="375" spans="1:4" x14ac:dyDescent="0.2">
      <c r="A375" s="75"/>
    </row>
    <row r="376" spans="1:4" x14ac:dyDescent="0.2">
      <c r="A376" s="75"/>
    </row>
    <row r="377" spans="1:4" x14ac:dyDescent="0.2">
      <c r="A377" s="75"/>
    </row>
    <row r="378" spans="1:4" x14ac:dyDescent="0.2">
      <c r="A378" s="75"/>
    </row>
    <row r="379" spans="1:4" x14ac:dyDescent="0.2">
      <c r="A379" s="75"/>
    </row>
    <row r="380" spans="1:4" x14ac:dyDescent="0.2">
      <c r="A380" s="7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3"/>
  <sheetViews>
    <sheetView workbookViewId="0">
      <selection activeCell="B1" sqref="B1"/>
    </sheetView>
  </sheetViews>
  <sheetFormatPr defaultRowHeight="12.75" x14ac:dyDescent="0.2"/>
  <cols>
    <col min="1" max="1" width="4.5703125" style="72" customWidth="1"/>
    <col min="2" max="2" width="10.42578125" style="99" customWidth="1"/>
    <col min="3" max="3" width="10.7109375" style="72" bestFit="1" customWidth="1"/>
    <col min="4" max="4" width="12.85546875" style="72" bestFit="1" customWidth="1"/>
    <col min="5" max="5" width="12.85546875" style="75" bestFit="1" customWidth="1"/>
    <col min="6" max="16384" width="9.140625" style="75"/>
  </cols>
  <sheetData>
    <row r="1" spans="1:5" x14ac:dyDescent="0.2">
      <c r="B1" s="6" t="s">
        <v>10</v>
      </c>
    </row>
    <row r="2" spans="1:5" x14ac:dyDescent="0.2">
      <c r="B2" s="73" t="s">
        <v>240</v>
      </c>
    </row>
    <row r="3" spans="1:5" x14ac:dyDescent="0.2">
      <c r="B3" s="76" t="s">
        <v>166</v>
      </c>
    </row>
    <row r="4" spans="1:5" x14ac:dyDescent="0.2">
      <c r="A4" s="72" t="s">
        <v>0</v>
      </c>
      <c r="B4" s="53" t="s">
        <v>167</v>
      </c>
    </row>
    <row r="5" spans="1:5" x14ac:dyDescent="0.2">
      <c r="A5" s="72" t="s">
        <v>1</v>
      </c>
      <c r="B5" s="77"/>
    </row>
    <row r="6" spans="1:5" x14ac:dyDescent="0.2">
      <c r="A6" s="72" t="s">
        <v>147</v>
      </c>
      <c r="B6" s="77"/>
    </row>
    <row r="7" spans="1:5" x14ac:dyDescent="0.2">
      <c r="A7" s="72" t="s">
        <v>2</v>
      </c>
      <c r="B7" s="108"/>
      <c r="C7" s="79"/>
      <c r="D7" s="79"/>
    </row>
    <row r="8" spans="1:5" x14ac:dyDescent="0.2">
      <c r="A8" s="72" t="s">
        <v>3</v>
      </c>
      <c r="B8" s="80" t="s">
        <v>241</v>
      </c>
    </row>
    <row r="9" spans="1:5" x14ac:dyDescent="0.2">
      <c r="A9" s="72" t="s">
        <v>4</v>
      </c>
      <c r="B9" s="72" t="s">
        <v>168</v>
      </c>
    </row>
    <row r="10" spans="1:5" x14ac:dyDescent="0.2">
      <c r="A10" s="72" t="s">
        <v>5</v>
      </c>
      <c r="B10" s="72"/>
    </row>
    <row r="11" spans="1:5" s="83" customFormat="1" x14ac:dyDescent="0.2">
      <c r="A11" s="100" t="s">
        <v>6</v>
      </c>
      <c r="B11" s="82"/>
      <c r="C11" s="82"/>
      <c r="D11" s="82"/>
      <c r="E11" s="82"/>
    </row>
    <row r="12" spans="1:5" s="85" customFormat="1" x14ac:dyDescent="0.2">
      <c r="A12" s="101"/>
      <c r="B12" s="84"/>
      <c r="C12" s="102"/>
      <c r="D12" s="102"/>
    </row>
    <row r="13" spans="1:5" ht="11.25" customHeight="1" x14ac:dyDescent="0.2">
      <c r="A13" s="75"/>
      <c r="B13" s="86"/>
      <c r="C13" s="114"/>
      <c r="D13" s="115"/>
    </row>
    <row r="14" spans="1:5" ht="11.25" customHeight="1" x14ac:dyDescent="0.2">
      <c r="A14" s="75"/>
      <c r="B14" s="86" t="s">
        <v>169</v>
      </c>
      <c r="C14" s="114">
        <v>10.63</v>
      </c>
      <c r="D14" s="115">
        <v>10.63</v>
      </c>
    </row>
    <row r="15" spans="1:5" ht="11.25" customHeight="1" x14ac:dyDescent="0.2">
      <c r="A15" s="75"/>
      <c r="B15" s="86" t="s">
        <v>170</v>
      </c>
      <c r="C15" s="114">
        <v>9.76</v>
      </c>
      <c r="D15" s="115">
        <v>9.76</v>
      </c>
    </row>
    <row r="16" spans="1:5" ht="11.25" customHeight="1" x14ac:dyDescent="0.2">
      <c r="A16" s="75"/>
      <c r="B16" s="86" t="s">
        <v>171</v>
      </c>
      <c r="C16" s="114">
        <v>8.9600000000000009</v>
      </c>
      <c r="D16" s="115">
        <v>8.9600000000000009</v>
      </c>
    </row>
    <row r="17" spans="1:4" ht="11.25" customHeight="1" x14ac:dyDescent="0.2">
      <c r="A17" s="75"/>
      <c r="B17" s="86" t="s">
        <v>172</v>
      </c>
      <c r="C17" s="114">
        <v>8.4600000000000009</v>
      </c>
      <c r="D17" s="115">
        <v>8.4600000000000009</v>
      </c>
    </row>
    <row r="18" spans="1:4" ht="11.25" customHeight="1" x14ac:dyDescent="0.2">
      <c r="A18" s="75"/>
      <c r="B18" s="86" t="s">
        <v>173</v>
      </c>
      <c r="C18" s="114">
        <v>7.43</v>
      </c>
      <c r="D18" s="115">
        <v>7.43</v>
      </c>
    </row>
    <row r="19" spans="1:4" ht="11.25" customHeight="1" x14ac:dyDescent="0.2">
      <c r="A19" s="75"/>
      <c r="B19" s="86" t="s">
        <v>174</v>
      </c>
      <c r="C19" s="114">
        <v>4.9000000000000004</v>
      </c>
      <c r="D19" s="115">
        <v>4.9000000000000004</v>
      </c>
    </row>
    <row r="20" spans="1:4" ht="11.25" customHeight="1" x14ac:dyDescent="0.2">
      <c r="A20" s="75"/>
      <c r="B20" s="86" t="s">
        <v>175</v>
      </c>
      <c r="C20" s="114">
        <v>4.84</v>
      </c>
      <c r="D20" s="115">
        <v>4.84</v>
      </c>
    </row>
    <row r="21" spans="1:4" ht="11.25" customHeight="1" x14ac:dyDescent="0.2">
      <c r="A21" s="75"/>
      <c r="B21" s="86" t="s">
        <v>176</v>
      </c>
      <c r="C21" s="114">
        <v>4.1399999999999997</v>
      </c>
      <c r="D21" s="115">
        <v>4.1399999999999997</v>
      </c>
    </row>
    <row r="22" spans="1:4" ht="11.25" customHeight="1" x14ac:dyDescent="0.2">
      <c r="A22" s="75"/>
      <c r="B22" s="86" t="s">
        <v>177</v>
      </c>
      <c r="C22" s="114">
        <v>3.75</v>
      </c>
      <c r="D22" s="115">
        <v>3.75</v>
      </c>
    </row>
    <row r="23" spans="1:4" ht="11.25" customHeight="1" x14ac:dyDescent="0.2">
      <c r="A23" s="75"/>
      <c r="B23" s="86" t="s">
        <v>25</v>
      </c>
      <c r="C23" s="114">
        <v>3.56</v>
      </c>
      <c r="D23" s="115">
        <v>3.56</v>
      </c>
    </row>
    <row r="24" spans="1:4" ht="11.25" customHeight="1" x14ac:dyDescent="0.2">
      <c r="A24" s="75"/>
      <c r="B24" s="86" t="s">
        <v>24</v>
      </c>
      <c r="C24" s="114">
        <v>3.01</v>
      </c>
      <c r="D24" s="115">
        <v>3.01</v>
      </c>
    </row>
    <row r="25" spans="1:4" ht="11.25" customHeight="1" x14ac:dyDescent="0.2">
      <c r="A25" s="75"/>
      <c r="B25" s="86" t="s">
        <v>30</v>
      </c>
      <c r="C25" s="114">
        <v>2.21</v>
      </c>
      <c r="D25" s="115">
        <v>2.21</v>
      </c>
    </row>
    <row r="26" spans="1:4" ht="11.25" customHeight="1" x14ac:dyDescent="0.2">
      <c r="A26" s="75"/>
      <c r="B26" s="86" t="s">
        <v>31</v>
      </c>
      <c r="C26" s="114">
        <v>1.86</v>
      </c>
      <c r="D26" s="115">
        <v>1.86</v>
      </c>
    </row>
    <row r="27" spans="1:4" ht="11.25" customHeight="1" x14ac:dyDescent="0.2">
      <c r="A27" s="75"/>
      <c r="B27" s="86" t="s">
        <v>29</v>
      </c>
      <c r="C27" s="114">
        <v>1.71</v>
      </c>
      <c r="D27" s="115">
        <v>1.71</v>
      </c>
    </row>
    <row r="28" spans="1:4" ht="11.25" customHeight="1" x14ac:dyDescent="0.2">
      <c r="A28" s="75"/>
      <c r="B28" s="96"/>
      <c r="C28" s="91"/>
      <c r="D28" s="91"/>
    </row>
    <row r="29" spans="1:4" ht="11.25" customHeight="1" x14ac:dyDescent="0.2">
      <c r="A29" s="75"/>
      <c r="B29" s="96"/>
      <c r="C29" s="91"/>
      <c r="D29" s="92"/>
    </row>
    <row r="30" spans="1:4" ht="11.25" customHeight="1" x14ac:dyDescent="0.2">
      <c r="A30" s="75"/>
      <c r="B30" s="96"/>
      <c r="C30" s="91" t="s">
        <v>150</v>
      </c>
      <c r="D30" s="91"/>
    </row>
    <row r="31" spans="1:4" ht="11.25" customHeight="1" x14ac:dyDescent="0.2">
      <c r="A31" s="75"/>
      <c r="B31" s="96"/>
      <c r="C31" s="91"/>
      <c r="D31" s="91"/>
    </row>
    <row r="32" spans="1:4" ht="11.25" customHeight="1" x14ac:dyDescent="0.2">
      <c r="A32" s="75"/>
      <c r="B32" s="96"/>
      <c r="C32" s="91"/>
      <c r="D32" s="91"/>
    </row>
    <row r="33" spans="1:7" ht="11.25" customHeight="1" x14ac:dyDescent="0.2">
      <c r="A33" s="75"/>
      <c r="B33" s="86"/>
      <c r="C33" s="114"/>
      <c r="D33" s="115"/>
    </row>
    <row r="34" spans="1:7" ht="11.25" customHeight="1" x14ac:dyDescent="0.2">
      <c r="A34" s="75"/>
      <c r="B34" s="96"/>
      <c r="C34" s="91"/>
      <c r="D34" s="91"/>
    </row>
    <row r="35" spans="1:7" ht="11.25" customHeight="1" x14ac:dyDescent="0.2">
      <c r="A35" s="75"/>
      <c r="B35" s="86"/>
      <c r="C35" s="114"/>
      <c r="D35" s="115"/>
    </row>
    <row r="36" spans="1:7" ht="11.25" customHeight="1" x14ac:dyDescent="0.2">
      <c r="A36" s="75"/>
      <c r="B36" s="86"/>
      <c r="C36" s="114"/>
      <c r="D36" s="115"/>
    </row>
    <row r="37" spans="1:7" x14ac:dyDescent="0.2">
      <c r="A37" s="75"/>
      <c r="B37" s="86"/>
      <c r="C37" s="114"/>
      <c r="D37" s="115"/>
    </row>
    <row r="38" spans="1:7" x14ac:dyDescent="0.2">
      <c r="A38" s="75"/>
      <c r="B38" s="86"/>
      <c r="C38" s="114"/>
      <c r="D38" s="115"/>
    </row>
    <row r="39" spans="1:7" x14ac:dyDescent="0.2">
      <c r="A39" s="75"/>
      <c r="B39" s="86"/>
      <c r="C39" s="114"/>
      <c r="D39" s="115"/>
    </row>
    <row r="40" spans="1:7" x14ac:dyDescent="0.2">
      <c r="A40" s="75"/>
      <c r="B40" s="86"/>
      <c r="C40" s="114"/>
      <c r="D40" s="115"/>
    </row>
    <row r="41" spans="1:7" ht="15" customHeight="1" x14ac:dyDescent="0.2">
      <c r="A41" s="75"/>
      <c r="B41" s="96"/>
      <c r="C41" s="91"/>
      <c r="D41" s="91"/>
    </row>
    <row r="42" spans="1:7" x14ac:dyDescent="0.2">
      <c r="A42" s="75"/>
      <c r="B42" s="96"/>
      <c r="C42" s="91"/>
      <c r="D42" s="91"/>
      <c r="G42" s="80"/>
    </row>
    <row r="43" spans="1:7" x14ac:dyDescent="0.2">
      <c r="A43" s="75"/>
      <c r="B43" s="96"/>
      <c r="C43" s="91"/>
      <c r="D43" s="91"/>
    </row>
    <row r="44" spans="1:7" x14ac:dyDescent="0.2">
      <c r="A44" s="75"/>
      <c r="B44" s="96"/>
    </row>
    <row r="45" spans="1:7" x14ac:dyDescent="0.2">
      <c r="A45" s="75"/>
      <c r="B45" s="96"/>
    </row>
    <row r="46" spans="1:7" x14ac:dyDescent="0.2">
      <c r="A46" s="75"/>
      <c r="B46" s="96"/>
    </row>
    <row r="47" spans="1:7" x14ac:dyDescent="0.2">
      <c r="A47" s="75"/>
      <c r="B47" s="96"/>
    </row>
    <row r="48" spans="1:7" x14ac:dyDescent="0.2">
      <c r="A48" s="75"/>
      <c r="B48" s="96"/>
    </row>
    <row r="49" spans="1:4" x14ac:dyDescent="0.2">
      <c r="A49" s="75"/>
      <c r="B49" s="96"/>
    </row>
    <row r="50" spans="1:4" x14ac:dyDescent="0.2">
      <c r="A50" s="75"/>
      <c r="B50" s="96"/>
    </row>
    <row r="51" spans="1:4" x14ac:dyDescent="0.2">
      <c r="A51" s="75"/>
      <c r="B51" s="96"/>
    </row>
    <row r="52" spans="1:4" x14ac:dyDescent="0.2">
      <c r="A52" s="75"/>
      <c r="B52" s="96"/>
    </row>
    <row r="53" spans="1:4" ht="15" customHeight="1" x14ac:dyDescent="0.2">
      <c r="A53" s="75"/>
      <c r="B53" s="96"/>
    </row>
    <row r="54" spans="1:4" x14ac:dyDescent="0.2">
      <c r="A54" s="75"/>
      <c r="B54" s="96"/>
    </row>
    <row r="55" spans="1:4" x14ac:dyDescent="0.2">
      <c r="A55" s="75"/>
      <c r="B55" s="96"/>
      <c r="C55" s="75"/>
      <c r="D55" s="75"/>
    </row>
    <row r="56" spans="1:4" x14ac:dyDescent="0.2">
      <c r="A56" s="75"/>
      <c r="B56" s="96"/>
      <c r="C56" s="75"/>
      <c r="D56" s="75"/>
    </row>
    <row r="57" spans="1:4" x14ac:dyDescent="0.2">
      <c r="A57" s="75"/>
      <c r="B57" s="98"/>
      <c r="C57" s="75"/>
      <c r="D57" s="75"/>
    </row>
    <row r="58" spans="1:4" x14ac:dyDescent="0.2">
      <c r="A58" s="75"/>
      <c r="B58" s="98"/>
      <c r="C58" s="75"/>
      <c r="D58" s="75"/>
    </row>
    <row r="59" spans="1:4" x14ac:dyDescent="0.2">
      <c r="A59" s="75"/>
      <c r="B59" s="98"/>
      <c r="C59" s="75"/>
      <c r="D59" s="75"/>
    </row>
    <row r="60" spans="1:4" x14ac:dyDescent="0.2">
      <c r="A60" s="75"/>
      <c r="B60" s="98"/>
      <c r="C60" s="75"/>
      <c r="D60" s="75"/>
    </row>
    <row r="61" spans="1:4" x14ac:dyDescent="0.2">
      <c r="A61" s="75"/>
      <c r="B61" s="98"/>
      <c r="C61" s="75"/>
      <c r="D61" s="75"/>
    </row>
    <row r="62" spans="1:4" x14ac:dyDescent="0.2">
      <c r="A62" s="75"/>
      <c r="B62" s="98"/>
      <c r="C62" s="75"/>
      <c r="D62" s="75"/>
    </row>
    <row r="63" spans="1:4" x14ac:dyDescent="0.2">
      <c r="A63" s="75"/>
      <c r="B63" s="98"/>
      <c r="C63" s="75"/>
      <c r="D63" s="75"/>
    </row>
    <row r="64" spans="1:4" x14ac:dyDescent="0.2">
      <c r="A64" s="75"/>
      <c r="B64" s="98"/>
      <c r="C64" s="75"/>
      <c r="D64" s="75"/>
    </row>
    <row r="65" spans="1:4" x14ac:dyDescent="0.2">
      <c r="A65" s="75"/>
      <c r="B65" s="98"/>
      <c r="C65" s="75"/>
      <c r="D65" s="75"/>
    </row>
    <row r="66" spans="1:4" x14ac:dyDescent="0.2">
      <c r="A66" s="75"/>
      <c r="B66" s="98"/>
      <c r="C66" s="75"/>
      <c r="D66" s="75"/>
    </row>
    <row r="67" spans="1:4" x14ac:dyDescent="0.2">
      <c r="A67" s="75"/>
      <c r="B67" s="98"/>
      <c r="C67" s="75"/>
      <c r="D67" s="75"/>
    </row>
    <row r="68" spans="1:4" x14ac:dyDescent="0.2">
      <c r="A68" s="75"/>
      <c r="B68" s="98"/>
      <c r="C68" s="75"/>
      <c r="D68" s="75"/>
    </row>
    <row r="69" spans="1:4" x14ac:dyDescent="0.2">
      <c r="A69" s="75"/>
      <c r="B69" s="98"/>
      <c r="C69" s="75"/>
      <c r="D69" s="75"/>
    </row>
    <row r="70" spans="1:4" x14ac:dyDescent="0.2">
      <c r="A70" s="75"/>
      <c r="B70" s="98"/>
      <c r="C70" s="75"/>
      <c r="D70" s="75"/>
    </row>
    <row r="71" spans="1:4" x14ac:dyDescent="0.2">
      <c r="A71" s="75"/>
      <c r="B71" s="98"/>
      <c r="C71" s="75"/>
      <c r="D71" s="75"/>
    </row>
    <row r="72" spans="1:4" x14ac:dyDescent="0.2">
      <c r="A72" s="75"/>
      <c r="B72" s="98"/>
      <c r="C72" s="75"/>
      <c r="D72" s="75"/>
    </row>
    <row r="73" spans="1:4" x14ac:dyDescent="0.2">
      <c r="A73" s="75"/>
      <c r="B73" s="98"/>
      <c r="C73" s="75"/>
      <c r="D73" s="75"/>
    </row>
    <row r="74" spans="1:4" x14ac:dyDescent="0.2">
      <c r="A74" s="75"/>
      <c r="B74" s="98"/>
      <c r="C74" s="75"/>
      <c r="D74" s="75"/>
    </row>
    <row r="75" spans="1:4" x14ac:dyDescent="0.2">
      <c r="A75" s="75"/>
      <c r="B75" s="98"/>
      <c r="C75" s="75"/>
      <c r="D75" s="75"/>
    </row>
    <row r="76" spans="1:4" x14ac:dyDescent="0.2">
      <c r="A76" s="75"/>
      <c r="B76" s="98"/>
      <c r="C76" s="75"/>
      <c r="D76" s="75"/>
    </row>
    <row r="77" spans="1:4" x14ac:dyDescent="0.2">
      <c r="A77" s="75"/>
      <c r="B77" s="98"/>
      <c r="C77" s="75"/>
      <c r="D77" s="75"/>
    </row>
    <row r="78" spans="1:4" x14ac:dyDescent="0.2">
      <c r="A78" s="75"/>
      <c r="B78" s="98"/>
      <c r="C78" s="75"/>
      <c r="D78" s="75"/>
    </row>
    <row r="79" spans="1:4" x14ac:dyDescent="0.2">
      <c r="A79" s="75"/>
      <c r="B79" s="98"/>
      <c r="C79" s="75"/>
      <c r="D79" s="75"/>
    </row>
    <row r="80" spans="1:4" x14ac:dyDescent="0.2">
      <c r="A80" s="75"/>
      <c r="B80" s="98"/>
      <c r="C80" s="75"/>
      <c r="D80" s="75"/>
    </row>
    <row r="81" spans="1:4" x14ac:dyDescent="0.2">
      <c r="A81" s="75"/>
      <c r="B81" s="98"/>
      <c r="C81" s="75"/>
      <c r="D81" s="75"/>
    </row>
    <row r="82" spans="1:4" x14ac:dyDescent="0.2">
      <c r="A82" s="75"/>
      <c r="B82" s="98"/>
      <c r="C82" s="75"/>
      <c r="D82" s="75"/>
    </row>
    <row r="83" spans="1:4" x14ac:dyDescent="0.2">
      <c r="A83" s="75"/>
      <c r="B83" s="98"/>
      <c r="C83" s="75"/>
      <c r="D83" s="75"/>
    </row>
    <row r="84" spans="1:4" x14ac:dyDescent="0.2">
      <c r="A84" s="75"/>
      <c r="B84" s="98"/>
      <c r="C84" s="75"/>
      <c r="D84" s="75"/>
    </row>
    <row r="85" spans="1:4" x14ac:dyDescent="0.2">
      <c r="A85" s="75"/>
      <c r="B85" s="98"/>
      <c r="C85" s="75"/>
      <c r="D85" s="75"/>
    </row>
    <row r="86" spans="1:4" x14ac:dyDescent="0.2">
      <c r="A86" s="75"/>
      <c r="B86" s="98"/>
      <c r="C86" s="75"/>
      <c r="D86" s="75"/>
    </row>
    <row r="87" spans="1:4" x14ac:dyDescent="0.2">
      <c r="A87" s="75"/>
      <c r="B87" s="98"/>
      <c r="C87" s="75"/>
      <c r="D87" s="75"/>
    </row>
    <row r="88" spans="1:4" x14ac:dyDescent="0.2">
      <c r="A88" s="75"/>
      <c r="B88" s="98"/>
      <c r="C88" s="75"/>
      <c r="D88" s="75"/>
    </row>
    <row r="89" spans="1:4" x14ac:dyDescent="0.2">
      <c r="A89" s="75"/>
      <c r="B89" s="98"/>
      <c r="C89" s="75"/>
      <c r="D89" s="75"/>
    </row>
    <row r="90" spans="1:4" x14ac:dyDescent="0.2">
      <c r="A90" s="75"/>
      <c r="B90" s="98"/>
      <c r="C90" s="75"/>
      <c r="D90" s="75"/>
    </row>
    <row r="91" spans="1:4" x14ac:dyDescent="0.2">
      <c r="A91" s="75"/>
      <c r="B91" s="98"/>
      <c r="C91" s="75"/>
      <c r="D91" s="75"/>
    </row>
    <row r="92" spans="1:4" x14ac:dyDescent="0.2">
      <c r="A92" s="75"/>
      <c r="B92" s="98"/>
      <c r="C92" s="75"/>
      <c r="D92" s="75"/>
    </row>
    <row r="93" spans="1:4" x14ac:dyDescent="0.2">
      <c r="A93" s="75"/>
      <c r="B93" s="98"/>
      <c r="C93" s="75"/>
      <c r="D93" s="75"/>
    </row>
    <row r="94" spans="1:4" x14ac:dyDescent="0.2">
      <c r="A94" s="75"/>
      <c r="B94" s="98"/>
      <c r="C94" s="75"/>
      <c r="D94" s="75"/>
    </row>
    <row r="95" spans="1:4" x14ac:dyDescent="0.2">
      <c r="A95" s="75"/>
      <c r="B95" s="98"/>
      <c r="C95" s="75"/>
      <c r="D95" s="75"/>
    </row>
    <row r="96" spans="1:4" x14ac:dyDescent="0.2">
      <c r="A96" s="75"/>
      <c r="B96" s="98"/>
      <c r="C96" s="75"/>
      <c r="D96" s="75"/>
    </row>
    <row r="97" spans="1:4" x14ac:dyDescent="0.2">
      <c r="A97" s="75"/>
      <c r="B97" s="98"/>
      <c r="C97" s="75"/>
      <c r="D97" s="75"/>
    </row>
    <row r="98" spans="1:4" x14ac:dyDescent="0.2">
      <c r="A98" s="75"/>
      <c r="B98" s="98"/>
      <c r="C98" s="75"/>
      <c r="D98" s="75"/>
    </row>
    <row r="99" spans="1:4" x14ac:dyDescent="0.2">
      <c r="A99" s="75"/>
      <c r="B99" s="98"/>
      <c r="C99" s="75"/>
      <c r="D99" s="75"/>
    </row>
    <row r="100" spans="1:4" x14ac:dyDescent="0.2">
      <c r="A100" s="75"/>
      <c r="B100" s="98"/>
      <c r="C100" s="75"/>
      <c r="D100" s="75"/>
    </row>
    <row r="101" spans="1:4" x14ac:dyDescent="0.2">
      <c r="A101" s="75"/>
      <c r="B101" s="98"/>
      <c r="C101" s="75"/>
      <c r="D101" s="75"/>
    </row>
    <row r="102" spans="1:4" x14ac:dyDescent="0.2">
      <c r="A102" s="75"/>
      <c r="B102" s="98"/>
      <c r="C102" s="75"/>
      <c r="D102" s="75"/>
    </row>
    <row r="103" spans="1:4" x14ac:dyDescent="0.2">
      <c r="A103" s="75"/>
      <c r="B103" s="98"/>
      <c r="C103" s="75"/>
      <c r="D103" s="75"/>
    </row>
    <row r="104" spans="1:4" x14ac:dyDescent="0.2">
      <c r="A104" s="75"/>
      <c r="B104" s="98"/>
      <c r="C104" s="75"/>
      <c r="D104" s="75"/>
    </row>
    <row r="105" spans="1:4" x14ac:dyDescent="0.2">
      <c r="A105" s="75"/>
      <c r="B105" s="98"/>
      <c r="C105" s="75"/>
      <c r="D105" s="75"/>
    </row>
    <row r="106" spans="1:4" x14ac:dyDescent="0.2">
      <c r="A106" s="75"/>
      <c r="B106" s="98"/>
      <c r="C106" s="75"/>
      <c r="D106" s="75"/>
    </row>
    <row r="107" spans="1:4" x14ac:dyDescent="0.2">
      <c r="A107" s="75"/>
      <c r="B107" s="98"/>
      <c r="C107" s="75"/>
      <c r="D107" s="75"/>
    </row>
    <row r="108" spans="1:4" x14ac:dyDescent="0.2">
      <c r="A108" s="75"/>
      <c r="B108" s="98"/>
      <c r="C108" s="75"/>
      <c r="D108" s="75"/>
    </row>
    <row r="109" spans="1:4" x14ac:dyDescent="0.2">
      <c r="A109" s="75"/>
      <c r="B109" s="98"/>
      <c r="C109" s="75"/>
      <c r="D109" s="75"/>
    </row>
    <row r="110" spans="1:4" x14ac:dyDescent="0.2">
      <c r="A110" s="75"/>
      <c r="B110" s="98"/>
      <c r="C110" s="75"/>
      <c r="D110" s="75"/>
    </row>
    <row r="111" spans="1:4" x14ac:dyDescent="0.2">
      <c r="A111" s="75"/>
      <c r="B111" s="98"/>
      <c r="C111" s="75"/>
      <c r="D111" s="75"/>
    </row>
    <row r="112" spans="1:4" x14ac:dyDescent="0.2">
      <c r="A112" s="75"/>
      <c r="B112" s="98"/>
      <c r="C112" s="75"/>
      <c r="D112" s="75"/>
    </row>
    <row r="113" spans="1:4" x14ac:dyDescent="0.2">
      <c r="A113" s="75"/>
      <c r="B113" s="98"/>
      <c r="C113" s="75"/>
      <c r="D113" s="75"/>
    </row>
    <row r="114" spans="1:4" x14ac:dyDescent="0.2">
      <c r="A114" s="75"/>
      <c r="B114" s="98"/>
      <c r="C114" s="75"/>
      <c r="D114" s="75"/>
    </row>
    <row r="115" spans="1:4" x14ac:dyDescent="0.2">
      <c r="A115" s="75"/>
      <c r="B115" s="98"/>
      <c r="C115" s="75"/>
      <c r="D115" s="75"/>
    </row>
    <row r="116" spans="1:4" x14ac:dyDescent="0.2">
      <c r="A116" s="75"/>
      <c r="B116" s="98"/>
      <c r="C116" s="75"/>
      <c r="D116" s="75"/>
    </row>
    <row r="117" spans="1:4" x14ac:dyDescent="0.2">
      <c r="A117" s="75"/>
      <c r="B117" s="98"/>
      <c r="C117" s="75"/>
      <c r="D117" s="75"/>
    </row>
    <row r="118" spans="1:4" x14ac:dyDescent="0.2">
      <c r="A118" s="75"/>
      <c r="B118" s="98"/>
      <c r="C118" s="75"/>
      <c r="D118" s="75"/>
    </row>
    <row r="119" spans="1:4" x14ac:dyDescent="0.2">
      <c r="A119" s="75"/>
      <c r="B119" s="98"/>
      <c r="C119" s="75"/>
      <c r="D119" s="75"/>
    </row>
    <row r="120" spans="1:4" x14ac:dyDescent="0.2">
      <c r="A120" s="75"/>
      <c r="B120" s="98"/>
      <c r="C120" s="75"/>
      <c r="D120" s="75"/>
    </row>
    <row r="121" spans="1:4" x14ac:dyDescent="0.2">
      <c r="A121" s="75"/>
      <c r="B121" s="98"/>
      <c r="C121" s="75"/>
      <c r="D121" s="75"/>
    </row>
    <row r="122" spans="1:4" x14ac:dyDescent="0.2">
      <c r="A122" s="75"/>
      <c r="B122" s="98"/>
      <c r="C122" s="75"/>
      <c r="D122" s="75"/>
    </row>
    <row r="123" spans="1:4" x14ac:dyDescent="0.2">
      <c r="A123" s="75"/>
      <c r="B123" s="98"/>
      <c r="C123" s="75"/>
      <c r="D123" s="75"/>
    </row>
    <row r="124" spans="1:4" x14ac:dyDescent="0.2">
      <c r="A124" s="75"/>
      <c r="B124" s="98"/>
      <c r="C124" s="75"/>
      <c r="D124" s="75"/>
    </row>
    <row r="125" spans="1:4" x14ac:dyDescent="0.2">
      <c r="A125" s="75"/>
      <c r="B125" s="98"/>
      <c r="C125" s="75"/>
      <c r="D125" s="75"/>
    </row>
    <row r="126" spans="1:4" x14ac:dyDescent="0.2">
      <c r="A126" s="75"/>
      <c r="B126" s="98"/>
      <c r="C126" s="75"/>
      <c r="D126" s="75"/>
    </row>
    <row r="127" spans="1:4" x14ac:dyDescent="0.2">
      <c r="A127" s="75"/>
      <c r="B127" s="98"/>
      <c r="C127" s="75"/>
      <c r="D127" s="75"/>
    </row>
    <row r="128" spans="1:4" x14ac:dyDescent="0.2">
      <c r="A128" s="75"/>
      <c r="B128" s="98"/>
      <c r="C128" s="75"/>
      <c r="D128" s="75"/>
    </row>
    <row r="129" spans="1:4" x14ac:dyDescent="0.2">
      <c r="A129" s="75"/>
      <c r="B129" s="98"/>
      <c r="C129" s="75"/>
      <c r="D129" s="75"/>
    </row>
    <row r="130" spans="1:4" x14ac:dyDescent="0.2">
      <c r="A130" s="75"/>
      <c r="B130" s="98"/>
      <c r="C130" s="75"/>
      <c r="D130" s="75"/>
    </row>
    <row r="131" spans="1:4" x14ac:dyDescent="0.2">
      <c r="A131" s="75"/>
      <c r="B131" s="98"/>
      <c r="C131" s="75"/>
      <c r="D131" s="75"/>
    </row>
    <row r="132" spans="1:4" x14ac:dyDescent="0.2">
      <c r="A132" s="75"/>
      <c r="B132" s="98"/>
      <c r="C132" s="75"/>
      <c r="D132" s="75"/>
    </row>
    <row r="133" spans="1:4" x14ac:dyDescent="0.2">
      <c r="A133" s="75"/>
      <c r="B133" s="98"/>
      <c r="C133" s="75"/>
      <c r="D133" s="75"/>
    </row>
    <row r="134" spans="1:4" x14ac:dyDescent="0.2">
      <c r="A134" s="75"/>
      <c r="B134" s="98"/>
      <c r="C134" s="75"/>
      <c r="D134" s="75"/>
    </row>
    <row r="135" spans="1:4" x14ac:dyDescent="0.2">
      <c r="A135" s="75"/>
      <c r="B135" s="98"/>
      <c r="C135" s="75"/>
      <c r="D135" s="75"/>
    </row>
    <row r="136" spans="1:4" x14ac:dyDescent="0.2">
      <c r="A136" s="75"/>
      <c r="B136" s="98"/>
      <c r="C136" s="75"/>
      <c r="D136" s="75"/>
    </row>
    <row r="137" spans="1:4" x14ac:dyDescent="0.2">
      <c r="A137" s="75"/>
      <c r="B137" s="98"/>
      <c r="C137" s="75"/>
      <c r="D137" s="75"/>
    </row>
    <row r="138" spans="1:4" x14ac:dyDescent="0.2">
      <c r="A138" s="75"/>
      <c r="B138" s="98"/>
      <c r="C138" s="75"/>
      <c r="D138" s="75"/>
    </row>
    <row r="139" spans="1:4" x14ac:dyDescent="0.2">
      <c r="A139" s="75"/>
      <c r="B139" s="98"/>
      <c r="C139" s="75"/>
      <c r="D139" s="75"/>
    </row>
    <row r="140" spans="1:4" x14ac:dyDescent="0.2">
      <c r="A140" s="75"/>
      <c r="B140" s="98"/>
      <c r="C140" s="75"/>
      <c r="D140" s="75"/>
    </row>
    <row r="141" spans="1:4" x14ac:dyDescent="0.2">
      <c r="A141" s="75"/>
      <c r="B141" s="98"/>
      <c r="C141" s="75"/>
      <c r="D141" s="75"/>
    </row>
    <row r="142" spans="1:4" x14ac:dyDescent="0.2">
      <c r="A142" s="75"/>
      <c r="B142" s="98"/>
      <c r="C142" s="75"/>
      <c r="D142" s="75"/>
    </row>
    <row r="143" spans="1:4" x14ac:dyDescent="0.2">
      <c r="A143" s="75"/>
      <c r="B143" s="98"/>
      <c r="C143" s="75"/>
      <c r="D143" s="75"/>
    </row>
    <row r="144" spans="1:4" x14ac:dyDescent="0.2">
      <c r="A144" s="75"/>
      <c r="B144" s="98"/>
      <c r="C144" s="75"/>
      <c r="D144" s="75"/>
    </row>
    <row r="145" spans="1:4" x14ac:dyDescent="0.2">
      <c r="A145" s="75"/>
      <c r="B145" s="98"/>
      <c r="C145" s="75"/>
      <c r="D145" s="75"/>
    </row>
    <row r="146" spans="1:4" x14ac:dyDescent="0.2">
      <c r="A146" s="75"/>
      <c r="B146" s="98"/>
      <c r="C146" s="75"/>
      <c r="D146" s="75"/>
    </row>
    <row r="147" spans="1:4" x14ac:dyDescent="0.2">
      <c r="A147" s="75"/>
      <c r="B147" s="98"/>
      <c r="C147" s="75"/>
      <c r="D147" s="75"/>
    </row>
    <row r="148" spans="1:4" x14ac:dyDescent="0.2">
      <c r="A148" s="75"/>
      <c r="B148" s="98"/>
      <c r="C148" s="75"/>
      <c r="D148" s="75"/>
    </row>
    <row r="149" spans="1:4" x14ac:dyDescent="0.2">
      <c r="A149" s="75"/>
      <c r="B149" s="98"/>
      <c r="C149" s="75"/>
      <c r="D149" s="75"/>
    </row>
    <row r="150" spans="1:4" x14ac:dyDescent="0.2">
      <c r="A150" s="75"/>
      <c r="B150" s="98"/>
      <c r="C150" s="75"/>
      <c r="D150" s="75"/>
    </row>
    <row r="151" spans="1:4" x14ac:dyDescent="0.2">
      <c r="A151" s="75"/>
      <c r="B151" s="98"/>
      <c r="C151" s="75"/>
      <c r="D151" s="75"/>
    </row>
    <row r="152" spans="1:4" x14ac:dyDescent="0.2">
      <c r="A152" s="75"/>
      <c r="B152" s="98"/>
      <c r="C152" s="75"/>
      <c r="D152" s="75"/>
    </row>
    <row r="153" spans="1:4" x14ac:dyDescent="0.2">
      <c r="A153" s="75"/>
      <c r="B153" s="98"/>
      <c r="C153" s="75"/>
      <c r="D153" s="75"/>
    </row>
    <row r="154" spans="1:4" x14ac:dyDescent="0.2">
      <c r="A154" s="75"/>
      <c r="B154" s="98"/>
      <c r="C154" s="75"/>
      <c r="D154" s="75"/>
    </row>
    <row r="155" spans="1:4" x14ac:dyDescent="0.2">
      <c r="A155" s="75"/>
      <c r="B155" s="98"/>
      <c r="C155" s="75"/>
      <c r="D155" s="75"/>
    </row>
    <row r="156" spans="1:4" x14ac:dyDescent="0.2">
      <c r="A156" s="75"/>
      <c r="B156" s="98"/>
      <c r="C156" s="75"/>
      <c r="D156" s="75"/>
    </row>
    <row r="157" spans="1:4" x14ac:dyDescent="0.2">
      <c r="A157" s="75"/>
      <c r="B157" s="98"/>
      <c r="C157" s="75"/>
      <c r="D157" s="75"/>
    </row>
    <row r="158" spans="1:4" x14ac:dyDescent="0.2">
      <c r="A158" s="75"/>
      <c r="B158" s="98"/>
      <c r="C158" s="75"/>
      <c r="D158" s="75"/>
    </row>
    <row r="159" spans="1:4" x14ac:dyDescent="0.2">
      <c r="A159" s="75"/>
      <c r="B159" s="98"/>
      <c r="C159" s="75"/>
      <c r="D159" s="75"/>
    </row>
    <row r="160" spans="1:4" x14ac:dyDescent="0.2">
      <c r="A160" s="75"/>
      <c r="B160" s="98"/>
      <c r="C160" s="75"/>
      <c r="D160" s="75"/>
    </row>
    <row r="161" spans="1:4" x14ac:dyDescent="0.2">
      <c r="A161" s="75"/>
      <c r="B161" s="98"/>
      <c r="C161" s="75"/>
      <c r="D161" s="75"/>
    </row>
    <row r="162" spans="1:4" x14ac:dyDescent="0.2">
      <c r="A162" s="75"/>
      <c r="B162" s="98"/>
      <c r="C162" s="75"/>
      <c r="D162" s="75"/>
    </row>
    <row r="163" spans="1:4" x14ac:dyDescent="0.2">
      <c r="A163" s="75"/>
      <c r="B163" s="98"/>
      <c r="C163" s="75"/>
      <c r="D163" s="75"/>
    </row>
    <row r="164" spans="1:4" x14ac:dyDescent="0.2">
      <c r="A164" s="75"/>
      <c r="B164" s="98"/>
      <c r="C164" s="75"/>
      <c r="D164" s="75"/>
    </row>
    <row r="165" spans="1:4" x14ac:dyDescent="0.2">
      <c r="A165" s="75"/>
      <c r="B165" s="98"/>
      <c r="C165" s="75"/>
      <c r="D165" s="75"/>
    </row>
    <row r="166" spans="1:4" x14ac:dyDescent="0.2">
      <c r="A166" s="75"/>
      <c r="B166" s="98"/>
      <c r="C166" s="75"/>
      <c r="D166" s="75"/>
    </row>
    <row r="167" spans="1:4" x14ac:dyDescent="0.2">
      <c r="A167" s="75"/>
      <c r="B167" s="98"/>
      <c r="C167" s="75"/>
      <c r="D167" s="75"/>
    </row>
    <row r="168" spans="1:4" x14ac:dyDescent="0.2">
      <c r="A168" s="75"/>
      <c r="B168" s="98"/>
      <c r="C168" s="75"/>
      <c r="D168" s="75"/>
    </row>
    <row r="169" spans="1:4" x14ac:dyDescent="0.2">
      <c r="A169" s="75"/>
      <c r="B169" s="98"/>
      <c r="C169" s="75"/>
      <c r="D169" s="75"/>
    </row>
    <row r="170" spans="1:4" x14ac:dyDescent="0.2">
      <c r="A170" s="75"/>
      <c r="B170" s="98"/>
      <c r="C170" s="75"/>
      <c r="D170" s="75"/>
    </row>
    <row r="171" spans="1:4" x14ac:dyDescent="0.2">
      <c r="A171" s="75"/>
      <c r="B171" s="98"/>
      <c r="C171" s="75"/>
      <c r="D171" s="75"/>
    </row>
    <row r="172" spans="1:4" x14ac:dyDescent="0.2">
      <c r="A172" s="75"/>
      <c r="B172" s="98"/>
      <c r="C172" s="75"/>
      <c r="D172" s="75"/>
    </row>
    <row r="173" spans="1:4" x14ac:dyDescent="0.2">
      <c r="A173" s="75"/>
      <c r="B173" s="98"/>
      <c r="C173" s="75"/>
      <c r="D173" s="75"/>
    </row>
    <row r="174" spans="1:4" x14ac:dyDescent="0.2">
      <c r="A174" s="75"/>
      <c r="B174" s="98"/>
      <c r="C174" s="75"/>
      <c r="D174" s="75"/>
    </row>
    <row r="175" spans="1:4" x14ac:dyDescent="0.2">
      <c r="A175" s="75"/>
      <c r="B175" s="98"/>
      <c r="C175" s="75"/>
      <c r="D175" s="75"/>
    </row>
    <row r="176" spans="1:4" x14ac:dyDescent="0.2">
      <c r="A176" s="75"/>
      <c r="B176" s="98"/>
      <c r="C176" s="75"/>
      <c r="D176" s="75"/>
    </row>
    <row r="177" spans="1:4" x14ac:dyDescent="0.2">
      <c r="A177" s="75"/>
      <c r="B177" s="98"/>
      <c r="C177" s="75"/>
      <c r="D177" s="75"/>
    </row>
    <row r="178" spans="1:4" x14ac:dyDescent="0.2">
      <c r="A178" s="75"/>
      <c r="B178" s="98"/>
      <c r="C178" s="75"/>
      <c r="D178" s="75"/>
    </row>
    <row r="179" spans="1:4" x14ac:dyDescent="0.2">
      <c r="A179" s="75"/>
      <c r="B179" s="98"/>
      <c r="C179" s="75"/>
      <c r="D179" s="75"/>
    </row>
    <row r="180" spans="1:4" x14ac:dyDescent="0.2">
      <c r="A180" s="75"/>
      <c r="B180" s="98"/>
      <c r="C180" s="75"/>
      <c r="D180" s="75"/>
    </row>
    <row r="181" spans="1:4" x14ac:dyDescent="0.2">
      <c r="A181" s="75"/>
      <c r="B181" s="98"/>
      <c r="C181" s="75"/>
      <c r="D181" s="75"/>
    </row>
    <row r="182" spans="1:4" x14ac:dyDescent="0.2">
      <c r="A182" s="75"/>
      <c r="B182" s="98"/>
      <c r="C182" s="75"/>
      <c r="D182" s="75"/>
    </row>
    <row r="183" spans="1:4" x14ac:dyDescent="0.2">
      <c r="A183" s="75"/>
      <c r="B183" s="98"/>
      <c r="C183" s="75"/>
      <c r="D183" s="75"/>
    </row>
    <row r="184" spans="1:4" x14ac:dyDescent="0.2">
      <c r="A184" s="75"/>
      <c r="B184" s="98"/>
      <c r="C184" s="75"/>
      <c r="D184" s="75"/>
    </row>
    <row r="185" spans="1:4" x14ac:dyDescent="0.2">
      <c r="A185" s="75"/>
      <c r="B185" s="98"/>
      <c r="C185" s="75"/>
      <c r="D185" s="75"/>
    </row>
    <row r="186" spans="1:4" x14ac:dyDescent="0.2">
      <c r="A186" s="75"/>
      <c r="B186" s="98"/>
      <c r="C186" s="75"/>
      <c r="D186" s="75"/>
    </row>
    <row r="187" spans="1:4" x14ac:dyDescent="0.2">
      <c r="A187" s="75"/>
      <c r="B187" s="98"/>
      <c r="C187" s="75"/>
      <c r="D187" s="75"/>
    </row>
    <row r="188" spans="1:4" x14ac:dyDescent="0.2">
      <c r="A188" s="75"/>
      <c r="B188" s="98"/>
      <c r="C188" s="75"/>
      <c r="D188" s="75"/>
    </row>
    <row r="189" spans="1:4" x14ac:dyDescent="0.2">
      <c r="A189" s="75"/>
      <c r="B189" s="98"/>
      <c r="C189" s="75"/>
      <c r="D189" s="75"/>
    </row>
    <row r="190" spans="1:4" x14ac:dyDescent="0.2">
      <c r="A190" s="75"/>
      <c r="B190" s="98"/>
      <c r="C190" s="75"/>
      <c r="D190" s="75"/>
    </row>
    <row r="191" spans="1:4" x14ac:dyDescent="0.2">
      <c r="A191" s="75"/>
      <c r="B191" s="98"/>
      <c r="C191" s="75"/>
      <c r="D191" s="75"/>
    </row>
    <row r="192" spans="1:4" x14ac:dyDescent="0.2">
      <c r="A192" s="75"/>
      <c r="B192" s="98"/>
      <c r="C192" s="75"/>
      <c r="D192" s="75"/>
    </row>
    <row r="193" spans="1:4" x14ac:dyDescent="0.2">
      <c r="A193" s="75"/>
      <c r="B193" s="98"/>
      <c r="C193" s="75"/>
      <c r="D193" s="75"/>
    </row>
    <row r="194" spans="1:4" x14ac:dyDescent="0.2">
      <c r="A194" s="75"/>
      <c r="B194" s="98"/>
      <c r="C194" s="75"/>
      <c r="D194" s="75"/>
    </row>
    <row r="195" spans="1:4" x14ac:dyDescent="0.2">
      <c r="A195" s="75"/>
      <c r="B195" s="98"/>
      <c r="C195" s="75"/>
      <c r="D195" s="75"/>
    </row>
    <row r="196" spans="1:4" x14ac:dyDescent="0.2">
      <c r="A196" s="75"/>
      <c r="B196" s="98"/>
      <c r="C196" s="75"/>
      <c r="D196" s="75"/>
    </row>
    <row r="197" spans="1:4" x14ac:dyDescent="0.2">
      <c r="A197" s="75"/>
      <c r="B197" s="98"/>
      <c r="C197" s="75"/>
      <c r="D197" s="75"/>
    </row>
    <row r="198" spans="1:4" x14ac:dyDescent="0.2">
      <c r="A198" s="75"/>
      <c r="B198" s="98"/>
      <c r="C198" s="75"/>
      <c r="D198" s="75"/>
    </row>
    <row r="199" spans="1:4" x14ac:dyDescent="0.2">
      <c r="A199" s="75"/>
      <c r="B199" s="98"/>
      <c r="C199" s="75"/>
      <c r="D199" s="75"/>
    </row>
    <row r="200" spans="1:4" x14ac:dyDescent="0.2">
      <c r="A200" s="75"/>
      <c r="B200" s="98"/>
      <c r="C200" s="75"/>
      <c r="D200" s="75"/>
    </row>
    <row r="201" spans="1:4" x14ac:dyDescent="0.2">
      <c r="A201" s="75"/>
      <c r="B201" s="98"/>
      <c r="C201" s="75"/>
      <c r="D201" s="75"/>
    </row>
    <row r="202" spans="1:4" x14ac:dyDescent="0.2">
      <c r="A202" s="75"/>
      <c r="B202" s="98"/>
      <c r="C202" s="75"/>
      <c r="D202" s="75"/>
    </row>
    <row r="203" spans="1:4" x14ac:dyDescent="0.2">
      <c r="A203" s="75"/>
      <c r="B203" s="98"/>
      <c r="C203" s="75"/>
      <c r="D203" s="75"/>
    </row>
    <row r="204" spans="1:4" x14ac:dyDescent="0.2">
      <c r="A204" s="75"/>
      <c r="B204" s="98"/>
      <c r="C204" s="75"/>
      <c r="D204" s="75"/>
    </row>
    <row r="205" spans="1:4" x14ac:dyDescent="0.2">
      <c r="A205" s="75"/>
      <c r="B205" s="98"/>
      <c r="C205" s="75"/>
      <c r="D205" s="75"/>
    </row>
    <row r="206" spans="1:4" x14ac:dyDescent="0.2">
      <c r="A206" s="75"/>
      <c r="B206" s="98"/>
      <c r="C206" s="75"/>
      <c r="D206" s="75"/>
    </row>
    <row r="207" spans="1:4" x14ac:dyDescent="0.2">
      <c r="A207" s="75"/>
      <c r="B207" s="98"/>
      <c r="C207" s="75"/>
      <c r="D207" s="75"/>
    </row>
    <row r="208" spans="1:4" x14ac:dyDescent="0.2">
      <c r="A208" s="75"/>
      <c r="B208" s="98"/>
      <c r="C208" s="75"/>
      <c r="D208" s="75"/>
    </row>
    <row r="209" spans="1:4" x14ac:dyDescent="0.2">
      <c r="A209" s="75"/>
      <c r="B209" s="98"/>
      <c r="C209" s="75"/>
      <c r="D209" s="75"/>
    </row>
    <row r="210" spans="1:4" x14ac:dyDescent="0.2">
      <c r="A210" s="75"/>
      <c r="B210" s="98"/>
      <c r="C210" s="75"/>
      <c r="D210" s="75"/>
    </row>
    <row r="211" spans="1:4" x14ac:dyDescent="0.2">
      <c r="A211" s="75"/>
      <c r="B211" s="98"/>
      <c r="C211" s="75"/>
      <c r="D211" s="75"/>
    </row>
    <row r="212" spans="1:4" x14ac:dyDescent="0.2">
      <c r="A212" s="75"/>
      <c r="B212" s="98"/>
      <c r="C212" s="75"/>
      <c r="D212" s="75"/>
    </row>
    <row r="213" spans="1:4" x14ac:dyDescent="0.2">
      <c r="A213" s="75"/>
      <c r="B213" s="98"/>
      <c r="C213" s="75"/>
      <c r="D213" s="75"/>
    </row>
    <row r="214" spans="1:4" x14ac:dyDescent="0.2">
      <c r="A214" s="75"/>
      <c r="B214" s="98"/>
      <c r="C214" s="75"/>
      <c r="D214" s="75"/>
    </row>
    <row r="215" spans="1:4" x14ac:dyDescent="0.2">
      <c r="A215" s="75"/>
      <c r="B215" s="98"/>
      <c r="C215" s="75"/>
      <c r="D215" s="75"/>
    </row>
    <row r="216" spans="1:4" x14ac:dyDescent="0.2">
      <c r="A216" s="75"/>
      <c r="B216" s="98"/>
      <c r="C216" s="75"/>
      <c r="D216" s="75"/>
    </row>
    <row r="217" spans="1:4" x14ac:dyDescent="0.2">
      <c r="A217" s="75"/>
      <c r="B217" s="98"/>
      <c r="C217" s="75"/>
      <c r="D217" s="75"/>
    </row>
    <row r="218" spans="1:4" x14ac:dyDescent="0.2">
      <c r="A218" s="75"/>
      <c r="B218" s="98"/>
      <c r="C218" s="75"/>
      <c r="D218" s="75"/>
    </row>
    <row r="219" spans="1:4" x14ac:dyDescent="0.2">
      <c r="A219" s="75"/>
      <c r="B219" s="98"/>
      <c r="C219" s="75"/>
      <c r="D219" s="75"/>
    </row>
    <row r="220" spans="1:4" x14ac:dyDescent="0.2">
      <c r="A220" s="75"/>
      <c r="B220" s="98"/>
      <c r="C220" s="75"/>
      <c r="D220" s="75"/>
    </row>
    <row r="221" spans="1:4" x14ac:dyDescent="0.2">
      <c r="A221" s="75"/>
      <c r="B221" s="98"/>
      <c r="C221" s="75"/>
      <c r="D221" s="75"/>
    </row>
    <row r="222" spans="1:4" x14ac:dyDescent="0.2">
      <c r="A222" s="75"/>
      <c r="B222" s="98"/>
      <c r="C222" s="75"/>
      <c r="D222" s="75"/>
    </row>
    <row r="223" spans="1:4" x14ac:dyDescent="0.2">
      <c r="A223" s="75"/>
      <c r="B223" s="98"/>
      <c r="C223" s="75"/>
      <c r="D223" s="75"/>
    </row>
    <row r="224" spans="1:4" x14ac:dyDescent="0.2">
      <c r="A224" s="75"/>
      <c r="B224" s="98"/>
      <c r="C224" s="75"/>
      <c r="D224" s="75"/>
    </row>
    <row r="225" spans="1:4" x14ac:dyDescent="0.2">
      <c r="A225" s="75"/>
      <c r="B225" s="98"/>
      <c r="C225" s="75"/>
      <c r="D225" s="75"/>
    </row>
    <row r="226" spans="1:4" x14ac:dyDescent="0.2">
      <c r="A226" s="75"/>
      <c r="B226" s="98"/>
      <c r="C226" s="75"/>
      <c r="D226" s="75"/>
    </row>
    <row r="227" spans="1:4" x14ac:dyDescent="0.2">
      <c r="A227" s="75"/>
      <c r="B227" s="98"/>
      <c r="C227" s="75"/>
      <c r="D227" s="75"/>
    </row>
    <row r="228" spans="1:4" x14ac:dyDescent="0.2">
      <c r="A228" s="75"/>
      <c r="B228" s="98"/>
      <c r="C228" s="75"/>
      <c r="D228" s="75"/>
    </row>
    <row r="229" spans="1:4" x14ac:dyDescent="0.2">
      <c r="A229" s="75"/>
      <c r="B229" s="98"/>
      <c r="C229" s="75"/>
      <c r="D229" s="75"/>
    </row>
    <row r="230" spans="1:4" x14ac:dyDescent="0.2">
      <c r="A230" s="75"/>
      <c r="B230" s="98"/>
      <c r="C230" s="75"/>
      <c r="D230" s="75"/>
    </row>
    <row r="231" spans="1:4" x14ac:dyDescent="0.2">
      <c r="A231" s="75"/>
      <c r="B231" s="98"/>
      <c r="C231" s="75"/>
      <c r="D231" s="75"/>
    </row>
    <row r="232" spans="1:4" x14ac:dyDescent="0.2">
      <c r="A232" s="75"/>
      <c r="B232" s="98"/>
      <c r="C232" s="75"/>
      <c r="D232" s="75"/>
    </row>
    <row r="233" spans="1:4" x14ac:dyDescent="0.2">
      <c r="A233" s="75"/>
      <c r="B233" s="98"/>
      <c r="C233" s="75"/>
      <c r="D233" s="75"/>
    </row>
    <row r="234" spans="1:4" x14ac:dyDescent="0.2">
      <c r="A234" s="75"/>
      <c r="B234" s="98"/>
      <c r="C234" s="75"/>
      <c r="D234" s="75"/>
    </row>
    <row r="235" spans="1:4" x14ac:dyDescent="0.2">
      <c r="A235" s="75"/>
      <c r="B235" s="98"/>
      <c r="C235" s="75"/>
      <c r="D235" s="75"/>
    </row>
    <row r="236" spans="1:4" x14ac:dyDescent="0.2">
      <c r="A236" s="75"/>
      <c r="B236" s="98"/>
      <c r="C236" s="75"/>
      <c r="D236" s="75"/>
    </row>
    <row r="237" spans="1:4" x14ac:dyDescent="0.2">
      <c r="A237" s="75"/>
      <c r="B237" s="98"/>
      <c r="C237" s="75"/>
      <c r="D237" s="75"/>
    </row>
    <row r="238" spans="1:4" x14ac:dyDescent="0.2">
      <c r="A238" s="75"/>
      <c r="B238" s="98"/>
      <c r="C238" s="75"/>
      <c r="D238" s="75"/>
    </row>
    <row r="239" spans="1:4" x14ac:dyDescent="0.2">
      <c r="A239" s="75"/>
      <c r="B239" s="98"/>
      <c r="C239" s="75"/>
      <c r="D239" s="75"/>
    </row>
    <row r="240" spans="1:4" x14ac:dyDescent="0.2">
      <c r="A240" s="75"/>
      <c r="B240" s="98"/>
      <c r="C240" s="75"/>
      <c r="D240" s="75"/>
    </row>
    <row r="241" spans="1:4" x14ac:dyDescent="0.2">
      <c r="A241" s="75"/>
      <c r="B241" s="98"/>
      <c r="C241" s="75"/>
      <c r="D241" s="75"/>
    </row>
    <row r="242" spans="1:4" x14ac:dyDescent="0.2">
      <c r="A242" s="75"/>
      <c r="B242" s="98"/>
      <c r="C242" s="75"/>
      <c r="D242" s="75"/>
    </row>
    <row r="243" spans="1:4" x14ac:dyDescent="0.2">
      <c r="A243" s="75"/>
      <c r="B243" s="98"/>
      <c r="C243" s="75"/>
      <c r="D243" s="75"/>
    </row>
    <row r="244" spans="1:4" x14ac:dyDescent="0.2">
      <c r="A244" s="75"/>
      <c r="B244" s="98"/>
      <c r="C244" s="75"/>
      <c r="D244" s="75"/>
    </row>
    <row r="245" spans="1:4" x14ac:dyDescent="0.2">
      <c r="A245" s="75"/>
      <c r="B245" s="98"/>
      <c r="C245" s="75"/>
      <c r="D245" s="75"/>
    </row>
    <row r="246" spans="1:4" x14ac:dyDescent="0.2">
      <c r="A246" s="75"/>
      <c r="B246" s="98"/>
      <c r="C246" s="75"/>
      <c r="D246" s="75"/>
    </row>
    <row r="247" spans="1:4" x14ac:dyDescent="0.2">
      <c r="A247" s="75"/>
      <c r="B247" s="98"/>
      <c r="C247" s="75"/>
      <c r="D247" s="75"/>
    </row>
    <row r="248" spans="1:4" x14ac:dyDescent="0.2">
      <c r="A248" s="75"/>
      <c r="B248" s="98"/>
      <c r="C248" s="75"/>
      <c r="D248" s="75"/>
    </row>
    <row r="249" spans="1:4" x14ac:dyDescent="0.2">
      <c r="A249" s="75"/>
      <c r="B249" s="98"/>
      <c r="C249" s="75"/>
      <c r="D249" s="75"/>
    </row>
    <row r="250" spans="1:4" x14ac:dyDescent="0.2">
      <c r="A250" s="75"/>
      <c r="B250" s="98"/>
      <c r="C250" s="75"/>
      <c r="D250" s="75"/>
    </row>
    <row r="251" spans="1:4" x14ac:dyDescent="0.2">
      <c r="A251" s="75"/>
      <c r="B251" s="98"/>
      <c r="C251" s="75"/>
      <c r="D251" s="75"/>
    </row>
    <row r="252" spans="1:4" x14ac:dyDescent="0.2">
      <c r="A252" s="75"/>
      <c r="B252" s="98"/>
      <c r="C252" s="75"/>
      <c r="D252" s="75"/>
    </row>
    <row r="253" spans="1:4" x14ac:dyDescent="0.2">
      <c r="A253" s="75"/>
      <c r="B253" s="98"/>
      <c r="C253" s="75"/>
      <c r="D253" s="75"/>
    </row>
    <row r="254" spans="1:4" x14ac:dyDescent="0.2">
      <c r="A254" s="75"/>
      <c r="B254" s="98"/>
      <c r="C254" s="75"/>
      <c r="D254" s="75"/>
    </row>
    <row r="255" spans="1:4" x14ac:dyDescent="0.2">
      <c r="A255" s="75"/>
      <c r="B255" s="98"/>
      <c r="C255" s="75"/>
      <c r="D255" s="75"/>
    </row>
    <row r="256" spans="1:4" x14ac:dyDescent="0.2">
      <c r="A256" s="75"/>
      <c r="B256" s="98"/>
      <c r="C256" s="75"/>
      <c r="D256" s="75"/>
    </row>
    <row r="257" spans="1:4" x14ac:dyDescent="0.2">
      <c r="A257" s="75"/>
      <c r="B257" s="98"/>
      <c r="C257" s="75"/>
      <c r="D257" s="75"/>
    </row>
    <row r="258" spans="1:4" x14ac:dyDescent="0.2">
      <c r="A258" s="75"/>
      <c r="B258" s="98"/>
      <c r="C258" s="75"/>
      <c r="D258" s="75"/>
    </row>
    <row r="259" spans="1:4" x14ac:dyDescent="0.2">
      <c r="A259" s="75"/>
      <c r="B259" s="98"/>
      <c r="C259" s="75"/>
      <c r="D259" s="75"/>
    </row>
    <row r="260" spans="1:4" x14ac:dyDescent="0.2">
      <c r="A260" s="75"/>
      <c r="B260" s="98"/>
      <c r="C260" s="75"/>
      <c r="D260" s="75"/>
    </row>
    <row r="261" spans="1:4" x14ac:dyDescent="0.2">
      <c r="A261" s="75"/>
      <c r="B261" s="98"/>
      <c r="C261" s="75"/>
      <c r="D261" s="75"/>
    </row>
    <row r="262" spans="1:4" x14ac:dyDescent="0.2">
      <c r="A262" s="75"/>
      <c r="B262" s="98"/>
      <c r="C262" s="75"/>
      <c r="D262" s="75"/>
    </row>
    <row r="263" spans="1:4" x14ac:dyDescent="0.2">
      <c r="A263" s="75"/>
      <c r="B263" s="98"/>
      <c r="C263" s="75"/>
      <c r="D263" s="75"/>
    </row>
    <row r="264" spans="1:4" x14ac:dyDescent="0.2">
      <c r="A264" s="75"/>
      <c r="B264" s="98"/>
      <c r="C264" s="75"/>
      <c r="D264" s="75"/>
    </row>
    <row r="265" spans="1:4" x14ac:dyDescent="0.2">
      <c r="A265" s="75"/>
      <c r="B265" s="98"/>
      <c r="C265" s="75"/>
      <c r="D265" s="75"/>
    </row>
    <row r="266" spans="1:4" x14ac:dyDescent="0.2">
      <c r="A266" s="75"/>
      <c r="B266" s="98"/>
      <c r="C266" s="75"/>
      <c r="D266" s="75"/>
    </row>
    <row r="267" spans="1:4" x14ac:dyDescent="0.2">
      <c r="A267" s="75"/>
      <c r="B267" s="98"/>
      <c r="C267" s="75"/>
      <c r="D267" s="75"/>
    </row>
    <row r="268" spans="1:4" x14ac:dyDescent="0.2">
      <c r="A268" s="75"/>
      <c r="B268" s="98"/>
      <c r="C268" s="75"/>
      <c r="D268" s="75"/>
    </row>
    <row r="269" spans="1:4" x14ac:dyDescent="0.2">
      <c r="A269" s="75"/>
      <c r="B269" s="98"/>
      <c r="C269" s="75"/>
      <c r="D269" s="75"/>
    </row>
    <row r="270" spans="1:4" x14ac:dyDescent="0.2">
      <c r="A270" s="75"/>
      <c r="B270" s="98"/>
      <c r="C270" s="75"/>
      <c r="D270" s="75"/>
    </row>
    <row r="271" spans="1:4" x14ac:dyDescent="0.2">
      <c r="A271" s="75"/>
      <c r="B271" s="98"/>
      <c r="C271" s="75"/>
      <c r="D271" s="75"/>
    </row>
    <row r="272" spans="1:4" x14ac:dyDescent="0.2">
      <c r="A272" s="75"/>
      <c r="B272" s="98"/>
      <c r="C272" s="75"/>
      <c r="D272" s="75"/>
    </row>
    <row r="273" spans="1:4" x14ac:dyDescent="0.2">
      <c r="A273" s="75"/>
      <c r="B273" s="98"/>
      <c r="C273" s="75"/>
      <c r="D273" s="75"/>
    </row>
    <row r="274" spans="1:4" x14ac:dyDescent="0.2">
      <c r="A274" s="75"/>
      <c r="B274" s="98"/>
      <c r="C274" s="75"/>
      <c r="D274" s="75"/>
    </row>
    <row r="275" spans="1:4" x14ac:dyDescent="0.2">
      <c r="A275" s="75"/>
      <c r="B275" s="98"/>
      <c r="C275" s="75"/>
      <c r="D275" s="75"/>
    </row>
    <row r="276" spans="1:4" x14ac:dyDescent="0.2">
      <c r="A276" s="75"/>
      <c r="B276" s="98"/>
      <c r="C276" s="75"/>
      <c r="D276" s="75"/>
    </row>
    <row r="277" spans="1:4" x14ac:dyDescent="0.2">
      <c r="A277" s="75"/>
      <c r="B277" s="98"/>
      <c r="C277" s="75"/>
      <c r="D277" s="75"/>
    </row>
    <row r="278" spans="1:4" x14ac:dyDescent="0.2">
      <c r="A278" s="75"/>
      <c r="B278" s="98"/>
      <c r="C278" s="75"/>
      <c r="D278" s="75"/>
    </row>
    <row r="279" spans="1:4" x14ac:dyDescent="0.2">
      <c r="A279" s="75"/>
      <c r="B279" s="98"/>
      <c r="C279" s="75"/>
      <c r="D279" s="75"/>
    </row>
    <row r="280" spans="1:4" x14ac:dyDescent="0.2">
      <c r="A280" s="75"/>
      <c r="B280" s="98"/>
      <c r="C280" s="75"/>
      <c r="D280" s="75"/>
    </row>
    <row r="281" spans="1:4" x14ac:dyDescent="0.2">
      <c r="A281" s="75"/>
      <c r="B281" s="98"/>
      <c r="C281" s="75"/>
      <c r="D281" s="75"/>
    </row>
    <row r="282" spans="1:4" x14ac:dyDescent="0.2">
      <c r="A282" s="75"/>
      <c r="B282" s="98"/>
      <c r="C282" s="75"/>
      <c r="D282" s="75"/>
    </row>
    <row r="283" spans="1:4" x14ac:dyDescent="0.2">
      <c r="A283" s="75"/>
      <c r="B283" s="98"/>
      <c r="C283" s="75"/>
      <c r="D283" s="75"/>
    </row>
    <row r="284" spans="1:4" x14ac:dyDescent="0.2">
      <c r="A284" s="75"/>
      <c r="B284" s="98"/>
      <c r="C284" s="75"/>
      <c r="D284" s="75"/>
    </row>
    <row r="285" spans="1:4" x14ac:dyDescent="0.2">
      <c r="A285" s="75"/>
      <c r="B285" s="98"/>
      <c r="C285" s="75"/>
      <c r="D285" s="75"/>
    </row>
    <row r="286" spans="1:4" x14ac:dyDescent="0.2">
      <c r="A286" s="75"/>
      <c r="B286" s="98"/>
      <c r="C286" s="75"/>
      <c r="D286" s="75"/>
    </row>
    <row r="287" spans="1:4" x14ac:dyDescent="0.2">
      <c r="A287" s="75"/>
      <c r="B287" s="98"/>
      <c r="C287" s="75"/>
      <c r="D287" s="75"/>
    </row>
    <row r="288" spans="1:4" x14ac:dyDescent="0.2">
      <c r="A288" s="75"/>
      <c r="B288" s="98"/>
      <c r="C288" s="75"/>
      <c r="D288" s="75"/>
    </row>
    <row r="289" spans="1:4" x14ac:dyDescent="0.2">
      <c r="A289" s="75"/>
      <c r="B289" s="98"/>
      <c r="C289" s="75"/>
      <c r="D289" s="75"/>
    </row>
    <row r="290" spans="1:4" x14ac:dyDescent="0.2">
      <c r="A290" s="75"/>
      <c r="B290" s="98"/>
      <c r="C290" s="75"/>
      <c r="D290" s="75"/>
    </row>
    <row r="291" spans="1:4" x14ac:dyDescent="0.2">
      <c r="A291" s="75"/>
      <c r="B291" s="98"/>
      <c r="C291" s="75"/>
      <c r="D291" s="75"/>
    </row>
    <row r="292" spans="1:4" x14ac:dyDescent="0.2">
      <c r="A292" s="75"/>
      <c r="B292" s="98"/>
      <c r="C292" s="75"/>
      <c r="D292" s="75"/>
    </row>
    <row r="293" spans="1:4" x14ac:dyDescent="0.2">
      <c r="A293" s="75"/>
      <c r="B293" s="98"/>
      <c r="C293" s="75"/>
      <c r="D293" s="75"/>
    </row>
    <row r="294" spans="1:4" x14ac:dyDescent="0.2">
      <c r="A294" s="75"/>
      <c r="B294" s="98"/>
      <c r="C294" s="75"/>
      <c r="D294" s="75"/>
    </row>
    <row r="295" spans="1:4" x14ac:dyDescent="0.2">
      <c r="A295" s="75"/>
      <c r="B295" s="98"/>
      <c r="C295" s="75"/>
      <c r="D295" s="75"/>
    </row>
    <row r="296" spans="1:4" x14ac:dyDescent="0.2">
      <c r="A296" s="75"/>
      <c r="B296" s="98"/>
      <c r="C296" s="75"/>
      <c r="D296" s="75"/>
    </row>
    <row r="297" spans="1:4" x14ac:dyDescent="0.2">
      <c r="A297" s="75"/>
      <c r="B297" s="98"/>
      <c r="C297" s="75"/>
      <c r="D297" s="75"/>
    </row>
    <row r="298" spans="1:4" x14ac:dyDescent="0.2">
      <c r="A298" s="75"/>
      <c r="B298" s="98"/>
      <c r="C298" s="75"/>
      <c r="D298" s="75"/>
    </row>
    <row r="299" spans="1:4" x14ac:dyDescent="0.2">
      <c r="A299" s="75"/>
      <c r="B299" s="98"/>
      <c r="C299" s="75"/>
      <c r="D299" s="75"/>
    </row>
    <row r="300" spans="1:4" x14ac:dyDescent="0.2">
      <c r="A300" s="75"/>
      <c r="B300" s="98"/>
      <c r="C300" s="75"/>
      <c r="D300" s="75"/>
    </row>
    <row r="301" spans="1:4" x14ac:dyDescent="0.2">
      <c r="A301" s="75"/>
      <c r="B301" s="98"/>
      <c r="C301" s="75"/>
      <c r="D301" s="75"/>
    </row>
    <row r="302" spans="1:4" x14ac:dyDescent="0.2">
      <c r="A302" s="75"/>
      <c r="B302" s="98"/>
      <c r="C302" s="75"/>
      <c r="D302" s="75"/>
    </row>
    <row r="303" spans="1:4" x14ac:dyDescent="0.2">
      <c r="A303" s="75"/>
      <c r="B303" s="98"/>
      <c r="C303" s="75"/>
      <c r="D303" s="75"/>
    </row>
    <row r="304" spans="1:4" x14ac:dyDescent="0.2">
      <c r="A304" s="75"/>
      <c r="B304" s="98"/>
      <c r="C304" s="75"/>
      <c r="D304" s="75"/>
    </row>
    <row r="305" spans="1:4" x14ac:dyDescent="0.2">
      <c r="A305" s="75"/>
      <c r="B305" s="98"/>
      <c r="C305" s="75"/>
      <c r="D305" s="75"/>
    </row>
    <row r="306" spans="1:4" x14ac:dyDescent="0.2">
      <c r="A306" s="75"/>
      <c r="B306" s="98"/>
      <c r="C306" s="75"/>
      <c r="D306" s="75"/>
    </row>
    <row r="307" spans="1:4" x14ac:dyDescent="0.2">
      <c r="A307" s="75"/>
      <c r="B307" s="98"/>
      <c r="C307" s="75"/>
      <c r="D307" s="75"/>
    </row>
    <row r="308" spans="1:4" x14ac:dyDescent="0.2">
      <c r="A308" s="75"/>
      <c r="B308" s="98"/>
      <c r="C308" s="75"/>
      <c r="D308" s="75"/>
    </row>
    <row r="309" spans="1:4" x14ac:dyDescent="0.2">
      <c r="A309" s="75"/>
      <c r="B309" s="98"/>
      <c r="C309" s="75"/>
      <c r="D309" s="75"/>
    </row>
    <row r="310" spans="1:4" x14ac:dyDescent="0.2">
      <c r="A310" s="75"/>
      <c r="B310" s="98"/>
      <c r="C310" s="75"/>
      <c r="D310" s="75"/>
    </row>
    <row r="311" spans="1:4" x14ac:dyDescent="0.2">
      <c r="A311" s="75"/>
      <c r="B311" s="98"/>
      <c r="C311" s="75"/>
      <c r="D311" s="75"/>
    </row>
    <row r="312" spans="1:4" x14ac:dyDescent="0.2">
      <c r="A312" s="75"/>
      <c r="B312" s="98"/>
      <c r="C312" s="75"/>
      <c r="D312" s="75"/>
    </row>
    <row r="313" spans="1:4" x14ac:dyDescent="0.2">
      <c r="A313" s="75"/>
    </row>
    <row r="314" spans="1:4" x14ac:dyDescent="0.2">
      <c r="A314" s="75"/>
    </row>
    <row r="315" spans="1:4" s="99" customFormat="1" x14ac:dyDescent="0.2">
      <c r="A315" s="75"/>
      <c r="C315" s="72"/>
      <c r="D315" s="72"/>
    </row>
    <row r="316" spans="1:4" s="99" customFormat="1" x14ac:dyDescent="0.2">
      <c r="A316" s="75"/>
      <c r="C316" s="72"/>
      <c r="D316" s="72"/>
    </row>
    <row r="317" spans="1:4" s="99" customFormat="1" x14ac:dyDescent="0.2">
      <c r="A317" s="75"/>
      <c r="C317" s="72"/>
      <c r="D317" s="72"/>
    </row>
    <row r="318" spans="1:4" s="99" customFormat="1" x14ac:dyDescent="0.2">
      <c r="A318" s="75"/>
      <c r="C318" s="72"/>
      <c r="D318" s="72"/>
    </row>
    <row r="319" spans="1:4" s="99" customFormat="1" x14ac:dyDescent="0.2">
      <c r="A319" s="75"/>
      <c r="C319" s="72"/>
      <c r="D319" s="72"/>
    </row>
    <row r="320" spans="1:4" s="99" customFormat="1" x14ac:dyDescent="0.2">
      <c r="A320" s="75"/>
      <c r="C320" s="72"/>
      <c r="D320" s="72"/>
    </row>
    <row r="321" spans="1:4" s="99" customFormat="1" x14ac:dyDescent="0.2">
      <c r="A321" s="75"/>
      <c r="C321" s="72"/>
      <c r="D321" s="72"/>
    </row>
    <row r="322" spans="1:4" s="99" customFormat="1" x14ac:dyDescent="0.2">
      <c r="A322" s="75"/>
      <c r="C322" s="72"/>
      <c r="D322" s="72"/>
    </row>
    <row r="323" spans="1:4" s="99" customFormat="1" x14ac:dyDescent="0.2">
      <c r="A323" s="75"/>
      <c r="C323" s="72"/>
      <c r="D323" s="72"/>
    </row>
  </sheetData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8"/>
  <sheetViews>
    <sheetView workbookViewId="0">
      <selection activeCell="B3" sqref="B3"/>
    </sheetView>
  </sheetViews>
  <sheetFormatPr defaultRowHeight="12.75" x14ac:dyDescent="0.2"/>
  <cols>
    <col min="1" max="1" width="4.5703125" style="72" customWidth="1"/>
    <col min="2" max="2" width="8" style="99" customWidth="1"/>
    <col min="3" max="4" width="15" style="72" bestFit="1" customWidth="1"/>
    <col min="5" max="16384" width="9.140625" style="75"/>
  </cols>
  <sheetData>
    <row r="1" spans="1:4" x14ac:dyDescent="0.2">
      <c r="B1" s="6" t="s">
        <v>10</v>
      </c>
    </row>
    <row r="2" spans="1:4" x14ac:dyDescent="0.2">
      <c r="B2" s="73" t="s">
        <v>144</v>
      </c>
    </row>
    <row r="3" spans="1:4" x14ac:dyDescent="0.2">
      <c r="B3" s="76" t="s">
        <v>247</v>
      </c>
    </row>
    <row r="4" spans="1:4" x14ac:dyDescent="0.2">
      <c r="A4" s="72" t="s">
        <v>0</v>
      </c>
      <c r="B4" s="53" t="s">
        <v>162</v>
      </c>
    </row>
    <row r="5" spans="1:4" x14ac:dyDescent="0.2">
      <c r="A5" s="72" t="s">
        <v>1</v>
      </c>
      <c r="B5" s="77" t="s">
        <v>178</v>
      </c>
    </row>
    <row r="6" spans="1:4" x14ac:dyDescent="0.2">
      <c r="A6" s="72" t="s">
        <v>147</v>
      </c>
      <c r="B6" s="77"/>
    </row>
    <row r="7" spans="1:4" x14ac:dyDescent="0.2">
      <c r="A7" s="72" t="s">
        <v>2</v>
      </c>
      <c r="B7" s="108"/>
      <c r="C7" s="79"/>
      <c r="D7" s="79"/>
    </row>
    <row r="8" spans="1:4" x14ac:dyDescent="0.2">
      <c r="A8" s="72" t="s">
        <v>3</v>
      </c>
      <c r="B8" s="80" t="s">
        <v>228</v>
      </c>
    </row>
    <row r="9" spans="1:4" x14ac:dyDescent="0.2">
      <c r="A9" s="72" t="s">
        <v>4</v>
      </c>
      <c r="B9" s="120" t="s">
        <v>179</v>
      </c>
    </row>
    <row r="10" spans="1:4" x14ac:dyDescent="0.2">
      <c r="A10" s="72" t="s">
        <v>5</v>
      </c>
      <c r="B10" s="72"/>
    </row>
    <row r="11" spans="1:4" s="83" customFormat="1" x14ac:dyDescent="0.2">
      <c r="A11" s="100" t="s">
        <v>6</v>
      </c>
      <c r="B11" s="82"/>
      <c r="C11" s="82"/>
      <c r="D11" s="82"/>
    </row>
    <row r="12" spans="1:4" s="85" customFormat="1" x14ac:dyDescent="0.2">
      <c r="A12" s="101"/>
      <c r="B12" s="84"/>
      <c r="C12" s="102"/>
    </row>
    <row r="13" spans="1:4" ht="11.25" customHeight="1" x14ac:dyDescent="0.2">
      <c r="A13" s="75">
        <v>2015</v>
      </c>
      <c r="B13" s="86" t="s">
        <v>180</v>
      </c>
      <c r="C13" s="109">
        <v>7.5</v>
      </c>
    </row>
    <row r="14" spans="1:4" ht="11.25" customHeight="1" x14ac:dyDescent="0.2">
      <c r="A14" s="75"/>
      <c r="B14" s="86" t="s">
        <v>181</v>
      </c>
      <c r="C14" s="109">
        <v>7.7</v>
      </c>
    </row>
    <row r="15" spans="1:4" ht="11.25" customHeight="1" x14ac:dyDescent="0.2">
      <c r="A15" s="75"/>
      <c r="B15" s="86" t="s">
        <v>182</v>
      </c>
      <c r="C15" s="109">
        <v>8.4</v>
      </c>
    </row>
    <row r="16" spans="1:4" ht="11.25" customHeight="1" x14ac:dyDescent="0.2">
      <c r="A16" s="75"/>
      <c r="B16" s="86" t="s">
        <v>183</v>
      </c>
      <c r="C16" s="109">
        <v>7.5</v>
      </c>
    </row>
    <row r="17" spans="1:3" ht="11.25" customHeight="1" x14ac:dyDescent="0.2">
      <c r="A17" s="75"/>
      <c r="B17" s="86" t="s">
        <v>184</v>
      </c>
      <c r="C17" s="109">
        <v>7.5</v>
      </c>
    </row>
    <row r="18" spans="1:3" ht="11.25" customHeight="1" x14ac:dyDescent="0.2">
      <c r="A18" s="75"/>
      <c r="B18" s="86" t="s">
        <v>185</v>
      </c>
      <c r="C18" s="109">
        <v>8.3000000000000007</v>
      </c>
    </row>
    <row r="19" spans="1:3" ht="11.25" customHeight="1" x14ac:dyDescent="0.2">
      <c r="A19" s="75"/>
      <c r="B19" s="86" t="s">
        <v>186</v>
      </c>
      <c r="C19" s="109">
        <v>10.199999999999999</v>
      </c>
    </row>
    <row r="20" spans="1:3" ht="11.25" customHeight="1" x14ac:dyDescent="0.2">
      <c r="A20" s="75"/>
      <c r="B20" s="86" t="s">
        <v>187</v>
      </c>
      <c r="C20" s="109">
        <v>9.1</v>
      </c>
    </row>
    <row r="21" spans="1:3" ht="11.25" customHeight="1" x14ac:dyDescent="0.2">
      <c r="A21" s="75"/>
      <c r="B21" s="86" t="s">
        <v>188</v>
      </c>
      <c r="C21" s="91">
        <v>9.8000000000000007</v>
      </c>
    </row>
    <row r="22" spans="1:3" ht="11.25" customHeight="1" x14ac:dyDescent="0.2">
      <c r="A22" s="75"/>
      <c r="B22" s="86" t="s">
        <v>189</v>
      </c>
      <c r="C22" s="91">
        <v>9.9</v>
      </c>
    </row>
    <row r="23" spans="1:3" ht="11.25" customHeight="1" x14ac:dyDescent="0.2">
      <c r="A23" s="75"/>
      <c r="B23" s="86" t="s">
        <v>190</v>
      </c>
      <c r="C23" s="109">
        <v>10.4</v>
      </c>
    </row>
    <row r="24" spans="1:3" ht="11.25" customHeight="1" x14ac:dyDescent="0.2">
      <c r="A24" s="75"/>
      <c r="B24" s="86" t="s">
        <v>191</v>
      </c>
      <c r="C24" s="109">
        <v>11.1</v>
      </c>
    </row>
    <row r="25" spans="1:3" ht="11.25" customHeight="1" x14ac:dyDescent="0.2">
      <c r="A25" s="75">
        <v>2016</v>
      </c>
      <c r="B25" s="86" t="s">
        <v>180</v>
      </c>
      <c r="C25" s="109">
        <v>10.7</v>
      </c>
    </row>
    <row r="26" spans="1:3" ht="11.25" customHeight="1" x14ac:dyDescent="0.2">
      <c r="A26" s="75"/>
      <c r="B26" s="86" t="s">
        <v>181</v>
      </c>
      <c r="C26" s="109">
        <v>10.7</v>
      </c>
    </row>
    <row r="27" spans="1:3" ht="11.25" customHeight="1" x14ac:dyDescent="0.2">
      <c r="A27" s="75"/>
      <c r="B27" s="86" t="s">
        <v>182</v>
      </c>
      <c r="C27" s="109">
        <v>11.2</v>
      </c>
    </row>
    <row r="28" spans="1:3" ht="11.25" customHeight="1" x14ac:dyDescent="0.2">
      <c r="A28" s="75"/>
      <c r="B28" s="86" t="s">
        <v>183</v>
      </c>
      <c r="C28" s="109">
        <v>11.1</v>
      </c>
    </row>
    <row r="29" spans="1:3" ht="11.25" customHeight="1" x14ac:dyDescent="0.2">
      <c r="A29" s="75"/>
      <c r="B29" s="86" t="s">
        <v>184</v>
      </c>
      <c r="C29" s="109">
        <v>11.2</v>
      </c>
    </row>
    <row r="30" spans="1:3" ht="11.25" customHeight="1" x14ac:dyDescent="0.2">
      <c r="A30" s="75"/>
      <c r="B30" s="86" t="s">
        <v>185</v>
      </c>
      <c r="C30" s="109">
        <v>11.6</v>
      </c>
    </row>
    <row r="31" spans="1:3" ht="11.25" customHeight="1" x14ac:dyDescent="0.2">
      <c r="A31" s="75"/>
      <c r="B31" s="86" t="s">
        <v>186</v>
      </c>
      <c r="C31" s="109">
        <v>10.1</v>
      </c>
    </row>
    <row r="32" spans="1:3" ht="11.25" customHeight="1" x14ac:dyDescent="0.2">
      <c r="A32" s="75"/>
      <c r="B32" s="86" t="s">
        <v>187</v>
      </c>
      <c r="C32" s="109">
        <v>10.6</v>
      </c>
    </row>
    <row r="33" spans="1:4" ht="11.25" customHeight="1" x14ac:dyDescent="0.2">
      <c r="A33" s="75"/>
      <c r="B33" s="86" t="s">
        <v>188</v>
      </c>
      <c r="C33" s="91">
        <v>11.4</v>
      </c>
      <c r="D33" s="91"/>
    </row>
    <row r="34" spans="1:4" ht="11.25" customHeight="1" x14ac:dyDescent="0.2">
      <c r="A34" s="75"/>
      <c r="B34" s="86" t="s">
        <v>189</v>
      </c>
      <c r="C34" s="91">
        <v>10.6</v>
      </c>
      <c r="D34" s="91"/>
    </row>
    <row r="35" spans="1:4" ht="11.25" customHeight="1" x14ac:dyDescent="0.2">
      <c r="A35" s="75"/>
      <c r="B35" s="86"/>
      <c r="C35" s="91"/>
      <c r="D35" s="91"/>
    </row>
    <row r="36" spans="1:4" ht="11.25" customHeight="1" x14ac:dyDescent="0.2">
      <c r="A36" s="75"/>
      <c r="B36" s="120"/>
      <c r="C36" s="91"/>
      <c r="D36" s="91"/>
    </row>
    <row r="37" spans="1:4" ht="11.25" customHeight="1" x14ac:dyDescent="0.2">
      <c r="A37" s="75"/>
      <c r="B37" s="96"/>
      <c r="C37" s="91"/>
      <c r="D37" s="91"/>
    </row>
    <row r="38" spans="1:4" ht="11.25" customHeight="1" x14ac:dyDescent="0.2">
      <c r="A38" s="75"/>
      <c r="B38" s="96"/>
      <c r="C38" s="91"/>
      <c r="D38" s="91"/>
    </row>
    <row r="39" spans="1:4" ht="11.25" customHeight="1" x14ac:dyDescent="0.2">
      <c r="A39" s="75"/>
      <c r="B39" s="96"/>
      <c r="C39" s="91"/>
      <c r="D39" s="91"/>
    </row>
    <row r="40" spans="1:4" ht="11.25" customHeight="1" x14ac:dyDescent="0.2">
      <c r="A40" s="75"/>
      <c r="B40" s="96"/>
      <c r="C40" s="91"/>
      <c r="D40" s="91"/>
    </row>
    <row r="41" spans="1:4" ht="11.25" customHeight="1" x14ac:dyDescent="0.2">
      <c r="A41" s="75"/>
      <c r="B41" s="96"/>
      <c r="C41" s="91"/>
      <c r="D41" s="91"/>
    </row>
    <row r="42" spans="1:4" ht="11.25" customHeight="1" x14ac:dyDescent="0.2">
      <c r="A42" s="75"/>
      <c r="B42" s="96"/>
      <c r="C42" s="91"/>
      <c r="D42" s="91"/>
    </row>
    <row r="43" spans="1:4" ht="11.25" customHeight="1" x14ac:dyDescent="0.2">
      <c r="A43" s="75"/>
      <c r="B43" s="96"/>
      <c r="C43" s="91"/>
      <c r="D43" s="91"/>
    </row>
    <row r="44" spans="1:4" ht="11.25" customHeight="1" x14ac:dyDescent="0.2">
      <c r="A44" s="75"/>
      <c r="B44" s="96"/>
      <c r="C44" s="91"/>
      <c r="D44" s="91"/>
    </row>
    <row r="45" spans="1:4" ht="11.25" customHeight="1" x14ac:dyDescent="0.2">
      <c r="A45" s="75"/>
      <c r="B45" s="96"/>
      <c r="C45" s="91"/>
      <c r="D45" s="91"/>
    </row>
    <row r="46" spans="1:4" ht="11.25" customHeight="1" x14ac:dyDescent="0.2">
      <c r="A46" s="75"/>
      <c r="B46" s="96"/>
      <c r="C46" s="91"/>
      <c r="D46" s="91"/>
    </row>
    <row r="47" spans="1:4" ht="11.25" customHeight="1" x14ac:dyDescent="0.2">
      <c r="A47" s="75"/>
      <c r="B47" s="96"/>
      <c r="C47" s="91"/>
      <c r="D47" s="91"/>
    </row>
    <row r="48" spans="1:4" ht="11.25" customHeight="1" x14ac:dyDescent="0.2">
      <c r="A48" s="75"/>
      <c r="B48" s="96"/>
      <c r="C48" s="91"/>
      <c r="D48" s="91"/>
    </row>
    <row r="49" spans="1:4" ht="11.25" customHeight="1" x14ac:dyDescent="0.2">
      <c r="A49" s="75"/>
      <c r="B49" s="96"/>
      <c r="C49" s="91"/>
      <c r="D49" s="91"/>
    </row>
    <row r="50" spans="1:4" ht="11.25" customHeight="1" x14ac:dyDescent="0.2">
      <c r="A50" s="75"/>
      <c r="B50" s="96"/>
      <c r="C50" s="91"/>
      <c r="D50" s="91"/>
    </row>
    <row r="51" spans="1:4" ht="11.25" customHeight="1" x14ac:dyDescent="0.2">
      <c r="A51" s="75"/>
      <c r="B51" s="96"/>
      <c r="C51" s="91"/>
      <c r="D51" s="91"/>
    </row>
    <row r="52" spans="1:4" x14ac:dyDescent="0.2">
      <c r="A52" s="75"/>
      <c r="B52" s="96"/>
      <c r="C52" s="91"/>
      <c r="D52" s="91"/>
    </row>
    <row r="53" spans="1:4" x14ac:dyDescent="0.2">
      <c r="A53" s="75"/>
      <c r="B53" s="96"/>
      <c r="C53" s="91"/>
      <c r="D53" s="91"/>
    </row>
    <row r="54" spans="1:4" x14ac:dyDescent="0.2">
      <c r="A54" s="75"/>
      <c r="B54" s="96"/>
      <c r="C54" s="91"/>
      <c r="D54" s="91"/>
    </row>
    <row r="55" spans="1:4" x14ac:dyDescent="0.2">
      <c r="A55" s="75"/>
      <c r="B55" s="96"/>
      <c r="C55" s="91"/>
      <c r="D55" s="91"/>
    </row>
    <row r="56" spans="1:4" ht="15" customHeight="1" x14ac:dyDescent="0.2">
      <c r="A56" s="75"/>
      <c r="B56" s="96"/>
      <c r="C56" s="91"/>
      <c r="D56" s="91"/>
    </row>
    <row r="57" spans="1:4" x14ac:dyDescent="0.2">
      <c r="A57" s="75"/>
      <c r="B57" s="96"/>
      <c r="C57" s="91"/>
      <c r="D57" s="91"/>
    </row>
    <row r="58" spans="1:4" x14ac:dyDescent="0.2">
      <c r="A58" s="75"/>
      <c r="B58" s="96"/>
      <c r="C58" s="91"/>
      <c r="D58" s="91"/>
    </row>
    <row r="59" spans="1:4" x14ac:dyDescent="0.2">
      <c r="A59" s="75"/>
      <c r="B59" s="96"/>
    </row>
    <row r="60" spans="1:4" x14ac:dyDescent="0.2">
      <c r="A60" s="75"/>
      <c r="B60" s="96"/>
    </row>
    <row r="61" spans="1:4" x14ac:dyDescent="0.2">
      <c r="A61" s="75"/>
      <c r="B61" s="96"/>
    </row>
    <row r="62" spans="1:4" x14ac:dyDescent="0.2">
      <c r="A62" s="75"/>
      <c r="B62" s="96"/>
    </row>
    <row r="63" spans="1:4" x14ac:dyDescent="0.2">
      <c r="A63" s="75"/>
      <c r="B63" s="96"/>
    </row>
    <row r="64" spans="1:4" x14ac:dyDescent="0.2">
      <c r="A64" s="75"/>
      <c r="B64" s="96"/>
    </row>
    <row r="65" spans="1:4" x14ac:dyDescent="0.2">
      <c r="A65" s="75"/>
      <c r="B65" s="96"/>
    </row>
    <row r="66" spans="1:4" x14ac:dyDescent="0.2">
      <c r="A66" s="75"/>
      <c r="B66" s="96"/>
    </row>
    <row r="67" spans="1:4" x14ac:dyDescent="0.2">
      <c r="A67" s="75"/>
      <c r="B67" s="96"/>
    </row>
    <row r="68" spans="1:4" ht="15" customHeight="1" x14ac:dyDescent="0.2">
      <c r="A68" s="75"/>
      <c r="B68" s="96"/>
    </row>
    <row r="69" spans="1:4" x14ac:dyDescent="0.2">
      <c r="A69" s="75"/>
      <c r="B69" s="96"/>
    </row>
    <row r="70" spans="1:4" x14ac:dyDescent="0.2">
      <c r="A70" s="75"/>
      <c r="B70" s="96"/>
      <c r="C70" s="75"/>
      <c r="D70" s="75"/>
    </row>
    <row r="71" spans="1:4" x14ac:dyDescent="0.2">
      <c r="A71" s="75"/>
      <c r="B71" s="96"/>
      <c r="C71" s="75"/>
      <c r="D71" s="75"/>
    </row>
    <row r="72" spans="1:4" x14ac:dyDescent="0.2">
      <c r="A72" s="75"/>
      <c r="B72" s="98"/>
      <c r="C72" s="75"/>
      <c r="D72" s="75"/>
    </row>
    <row r="73" spans="1:4" x14ac:dyDescent="0.2">
      <c r="A73" s="75"/>
      <c r="B73" s="98"/>
      <c r="C73" s="75"/>
      <c r="D73" s="75"/>
    </row>
    <row r="74" spans="1:4" x14ac:dyDescent="0.2">
      <c r="A74" s="75"/>
      <c r="B74" s="98"/>
      <c r="C74" s="75"/>
      <c r="D74" s="75"/>
    </row>
    <row r="75" spans="1:4" x14ac:dyDescent="0.2">
      <c r="A75" s="75"/>
      <c r="B75" s="98"/>
      <c r="C75" s="75"/>
      <c r="D75" s="75"/>
    </row>
    <row r="76" spans="1:4" x14ac:dyDescent="0.2">
      <c r="A76" s="75"/>
      <c r="B76" s="98"/>
      <c r="C76" s="75"/>
      <c r="D76" s="75"/>
    </row>
    <row r="77" spans="1:4" x14ac:dyDescent="0.2">
      <c r="A77" s="75"/>
      <c r="B77" s="98"/>
      <c r="C77" s="75"/>
      <c r="D77" s="75"/>
    </row>
    <row r="78" spans="1:4" x14ac:dyDescent="0.2">
      <c r="A78" s="75"/>
      <c r="B78" s="98"/>
      <c r="C78" s="75"/>
      <c r="D78" s="75"/>
    </row>
    <row r="79" spans="1:4" x14ac:dyDescent="0.2">
      <c r="A79" s="75"/>
      <c r="B79" s="98"/>
      <c r="C79" s="75"/>
      <c r="D79" s="75"/>
    </row>
    <row r="80" spans="1:4" x14ac:dyDescent="0.2">
      <c r="A80" s="75"/>
      <c r="B80" s="98"/>
      <c r="C80" s="75"/>
      <c r="D80" s="75"/>
    </row>
    <row r="81" spans="1:4" x14ac:dyDescent="0.2">
      <c r="A81" s="75"/>
      <c r="B81" s="98"/>
      <c r="C81" s="75"/>
      <c r="D81" s="75"/>
    </row>
    <row r="82" spans="1:4" x14ac:dyDescent="0.2">
      <c r="A82" s="75"/>
      <c r="B82" s="98"/>
      <c r="C82" s="75"/>
      <c r="D82" s="75"/>
    </row>
    <row r="83" spans="1:4" x14ac:dyDescent="0.2">
      <c r="A83" s="75"/>
      <c r="B83" s="98"/>
      <c r="C83" s="75"/>
      <c r="D83" s="75"/>
    </row>
    <row r="84" spans="1:4" x14ac:dyDescent="0.2">
      <c r="A84" s="75"/>
      <c r="B84" s="98"/>
      <c r="C84" s="75"/>
      <c r="D84" s="75"/>
    </row>
    <row r="85" spans="1:4" x14ac:dyDescent="0.2">
      <c r="A85" s="75"/>
      <c r="B85" s="98"/>
      <c r="C85" s="75"/>
      <c r="D85" s="75"/>
    </row>
    <row r="86" spans="1:4" x14ac:dyDescent="0.2">
      <c r="A86" s="75"/>
      <c r="B86" s="98"/>
      <c r="C86" s="75"/>
      <c r="D86" s="75"/>
    </row>
    <row r="87" spans="1:4" x14ac:dyDescent="0.2">
      <c r="A87" s="75"/>
      <c r="B87" s="98"/>
      <c r="C87" s="75"/>
      <c r="D87" s="75"/>
    </row>
    <row r="88" spans="1:4" x14ac:dyDescent="0.2">
      <c r="A88" s="75"/>
      <c r="B88" s="98"/>
      <c r="C88" s="75"/>
      <c r="D88" s="75"/>
    </row>
    <row r="89" spans="1:4" x14ac:dyDescent="0.2">
      <c r="A89" s="75"/>
      <c r="B89" s="98"/>
      <c r="C89" s="75"/>
      <c r="D89" s="75"/>
    </row>
    <row r="90" spans="1:4" x14ac:dyDescent="0.2">
      <c r="A90" s="75"/>
      <c r="B90" s="98"/>
      <c r="C90" s="75"/>
      <c r="D90" s="75"/>
    </row>
    <row r="91" spans="1:4" x14ac:dyDescent="0.2">
      <c r="A91" s="75"/>
      <c r="B91" s="98"/>
      <c r="C91" s="75"/>
      <c r="D91" s="75"/>
    </row>
    <row r="92" spans="1:4" x14ac:dyDescent="0.2">
      <c r="A92" s="75"/>
      <c r="B92" s="98"/>
      <c r="C92" s="75"/>
      <c r="D92" s="75"/>
    </row>
    <row r="93" spans="1:4" x14ac:dyDescent="0.2">
      <c r="A93" s="75"/>
      <c r="B93" s="98"/>
      <c r="C93" s="75"/>
      <c r="D93" s="75"/>
    </row>
    <row r="94" spans="1:4" x14ac:dyDescent="0.2">
      <c r="A94" s="75"/>
      <c r="B94" s="98"/>
      <c r="C94" s="75"/>
      <c r="D94" s="75"/>
    </row>
    <row r="95" spans="1:4" x14ac:dyDescent="0.2">
      <c r="A95" s="75"/>
      <c r="B95" s="98"/>
      <c r="C95" s="75"/>
      <c r="D95" s="75"/>
    </row>
    <row r="96" spans="1:4" x14ac:dyDescent="0.2">
      <c r="A96" s="75"/>
      <c r="B96" s="98"/>
      <c r="C96" s="75"/>
      <c r="D96" s="75"/>
    </row>
    <row r="97" spans="1:4" x14ac:dyDescent="0.2">
      <c r="A97" s="75"/>
      <c r="B97" s="98"/>
      <c r="C97" s="75"/>
      <c r="D97" s="75"/>
    </row>
    <row r="98" spans="1:4" x14ac:dyDescent="0.2">
      <c r="A98" s="75"/>
      <c r="B98" s="98"/>
      <c r="C98" s="75"/>
      <c r="D98" s="75"/>
    </row>
    <row r="99" spans="1:4" x14ac:dyDescent="0.2">
      <c r="A99" s="75"/>
      <c r="B99" s="98"/>
      <c r="C99" s="75"/>
      <c r="D99" s="75"/>
    </row>
    <row r="100" spans="1:4" x14ac:dyDescent="0.2">
      <c r="A100" s="75"/>
      <c r="B100" s="98"/>
      <c r="C100" s="75"/>
      <c r="D100" s="75"/>
    </row>
    <row r="101" spans="1:4" x14ac:dyDescent="0.2">
      <c r="A101" s="75"/>
      <c r="B101" s="98"/>
      <c r="C101" s="75"/>
      <c r="D101" s="75"/>
    </row>
    <row r="102" spans="1:4" x14ac:dyDescent="0.2">
      <c r="A102" s="75"/>
      <c r="B102" s="98"/>
      <c r="C102" s="75"/>
      <c r="D102" s="75"/>
    </row>
    <row r="103" spans="1:4" x14ac:dyDescent="0.2">
      <c r="A103" s="75"/>
      <c r="B103" s="98"/>
      <c r="C103" s="75"/>
      <c r="D103" s="75"/>
    </row>
    <row r="104" spans="1:4" x14ac:dyDescent="0.2">
      <c r="A104" s="75"/>
      <c r="B104" s="98"/>
      <c r="C104" s="75"/>
      <c r="D104" s="75"/>
    </row>
    <row r="105" spans="1:4" x14ac:dyDescent="0.2">
      <c r="A105" s="75"/>
      <c r="B105" s="98"/>
      <c r="C105" s="75"/>
      <c r="D105" s="75"/>
    </row>
    <row r="106" spans="1:4" x14ac:dyDescent="0.2">
      <c r="A106" s="75"/>
      <c r="B106" s="98"/>
      <c r="C106" s="75"/>
      <c r="D106" s="75"/>
    </row>
    <row r="107" spans="1:4" x14ac:dyDescent="0.2">
      <c r="A107" s="75"/>
      <c r="B107" s="98"/>
      <c r="C107" s="75"/>
      <c r="D107" s="75"/>
    </row>
    <row r="108" spans="1:4" x14ac:dyDescent="0.2">
      <c r="A108" s="75"/>
      <c r="B108" s="98"/>
      <c r="C108" s="75"/>
      <c r="D108" s="75"/>
    </row>
    <row r="109" spans="1:4" x14ac:dyDescent="0.2">
      <c r="A109" s="75"/>
      <c r="B109" s="98"/>
      <c r="C109" s="75"/>
      <c r="D109" s="75"/>
    </row>
    <row r="110" spans="1:4" x14ac:dyDescent="0.2">
      <c r="A110" s="75"/>
      <c r="B110" s="98"/>
      <c r="C110" s="75"/>
      <c r="D110" s="75"/>
    </row>
    <row r="111" spans="1:4" x14ac:dyDescent="0.2">
      <c r="A111" s="75"/>
      <c r="B111" s="98"/>
      <c r="C111" s="75"/>
      <c r="D111" s="75"/>
    </row>
    <row r="112" spans="1:4" x14ac:dyDescent="0.2">
      <c r="A112" s="75"/>
      <c r="B112" s="98"/>
      <c r="C112" s="75"/>
      <c r="D112" s="75"/>
    </row>
    <row r="113" spans="1:4" x14ac:dyDescent="0.2">
      <c r="A113" s="75"/>
      <c r="B113" s="98"/>
      <c r="C113" s="75"/>
      <c r="D113" s="75"/>
    </row>
    <row r="114" spans="1:4" x14ac:dyDescent="0.2">
      <c r="A114" s="75"/>
      <c r="B114" s="98"/>
      <c r="C114" s="75"/>
      <c r="D114" s="75"/>
    </row>
    <row r="115" spans="1:4" x14ac:dyDescent="0.2">
      <c r="A115" s="75"/>
      <c r="B115" s="98"/>
      <c r="C115" s="75"/>
      <c r="D115" s="75"/>
    </row>
    <row r="116" spans="1:4" x14ac:dyDescent="0.2">
      <c r="A116" s="75"/>
      <c r="B116" s="98"/>
      <c r="C116" s="75"/>
      <c r="D116" s="75"/>
    </row>
    <row r="117" spans="1:4" x14ac:dyDescent="0.2">
      <c r="A117" s="75"/>
      <c r="B117" s="98"/>
      <c r="C117" s="75"/>
      <c r="D117" s="75"/>
    </row>
    <row r="118" spans="1:4" x14ac:dyDescent="0.2">
      <c r="A118" s="75"/>
      <c r="B118" s="98"/>
      <c r="C118" s="75"/>
      <c r="D118" s="75"/>
    </row>
    <row r="119" spans="1:4" x14ac:dyDescent="0.2">
      <c r="A119" s="75"/>
      <c r="B119" s="98"/>
      <c r="C119" s="75"/>
      <c r="D119" s="75"/>
    </row>
    <row r="120" spans="1:4" x14ac:dyDescent="0.2">
      <c r="A120" s="75"/>
      <c r="B120" s="98"/>
      <c r="C120" s="75"/>
      <c r="D120" s="75"/>
    </row>
    <row r="121" spans="1:4" x14ac:dyDescent="0.2">
      <c r="A121" s="75"/>
      <c r="B121" s="98"/>
      <c r="C121" s="75"/>
      <c r="D121" s="75"/>
    </row>
    <row r="122" spans="1:4" x14ac:dyDescent="0.2">
      <c r="A122" s="75"/>
      <c r="B122" s="98"/>
      <c r="C122" s="75"/>
      <c r="D122" s="75"/>
    </row>
    <row r="123" spans="1:4" x14ac:dyDescent="0.2">
      <c r="A123" s="75"/>
      <c r="B123" s="98"/>
      <c r="C123" s="75"/>
      <c r="D123" s="75"/>
    </row>
    <row r="124" spans="1:4" x14ac:dyDescent="0.2">
      <c r="A124" s="75"/>
      <c r="B124" s="98"/>
      <c r="C124" s="75"/>
      <c r="D124" s="75"/>
    </row>
    <row r="125" spans="1:4" x14ac:dyDescent="0.2">
      <c r="A125" s="75"/>
      <c r="B125" s="98"/>
      <c r="C125" s="75"/>
      <c r="D125" s="75"/>
    </row>
    <row r="126" spans="1:4" x14ac:dyDescent="0.2">
      <c r="A126" s="75"/>
      <c r="B126" s="98"/>
      <c r="C126" s="75"/>
      <c r="D126" s="75"/>
    </row>
    <row r="127" spans="1:4" x14ac:dyDescent="0.2">
      <c r="A127" s="75"/>
      <c r="B127" s="98"/>
      <c r="C127" s="75"/>
      <c r="D127" s="75"/>
    </row>
    <row r="128" spans="1:4" x14ac:dyDescent="0.2">
      <c r="A128" s="75"/>
      <c r="B128" s="98"/>
      <c r="C128" s="75"/>
      <c r="D128" s="75"/>
    </row>
    <row r="129" spans="1:4" x14ac:dyDescent="0.2">
      <c r="A129" s="75"/>
      <c r="B129" s="98"/>
      <c r="C129" s="75"/>
      <c r="D129" s="75"/>
    </row>
    <row r="130" spans="1:4" x14ac:dyDescent="0.2">
      <c r="A130" s="75"/>
      <c r="B130" s="98"/>
      <c r="C130" s="75"/>
      <c r="D130" s="75"/>
    </row>
    <row r="131" spans="1:4" x14ac:dyDescent="0.2">
      <c r="A131" s="75"/>
      <c r="B131" s="98"/>
      <c r="C131" s="75"/>
      <c r="D131" s="75"/>
    </row>
    <row r="132" spans="1:4" x14ac:dyDescent="0.2">
      <c r="A132" s="75"/>
      <c r="B132" s="98"/>
      <c r="C132" s="75"/>
      <c r="D132" s="75"/>
    </row>
    <row r="133" spans="1:4" x14ac:dyDescent="0.2">
      <c r="A133" s="75"/>
      <c r="B133" s="98"/>
      <c r="C133" s="75"/>
      <c r="D133" s="75"/>
    </row>
    <row r="134" spans="1:4" x14ac:dyDescent="0.2">
      <c r="A134" s="75"/>
      <c r="B134" s="98"/>
      <c r="C134" s="75"/>
      <c r="D134" s="75"/>
    </row>
    <row r="135" spans="1:4" x14ac:dyDescent="0.2">
      <c r="A135" s="75"/>
      <c r="B135" s="98"/>
      <c r="C135" s="75"/>
      <c r="D135" s="75"/>
    </row>
    <row r="136" spans="1:4" x14ac:dyDescent="0.2">
      <c r="A136" s="75"/>
      <c r="B136" s="98"/>
      <c r="C136" s="75"/>
      <c r="D136" s="75"/>
    </row>
    <row r="137" spans="1:4" x14ac:dyDescent="0.2">
      <c r="A137" s="75"/>
      <c r="B137" s="98"/>
      <c r="C137" s="75"/>
      <c r="D137" s="75"/>
    </row>
    <row r="138" spans="1:4" x14ac:dyDescent="0.2">
      <c r="A138" s="75"/>
      <c r="B138" s="98"/>
      <c r="C138" s="75"/>
      <c r="D138" s="75"/>
    </row>
    <row r="139" spans="1:4" x14ac:dyDescent="0.2">
      <c r="A139" s="75"/>
      <c r="B139" s="98"/>
      <c r="C139" s="75"/>
      <c r="D139" s="75"/>
    </row>
    <row r="140" spans="1:4" x14ac:dyDescent="0.2">
      <c r="A140" s="75"/>
      <c r="B140" s="98"/>
      <c r="C140" s="75"/>
      <c r="D140" s="75"/>
    </row>
    <row r="141" spans="1:4" x14ac:dyDescent="0.2">
      <c r="A141" s="75"/>
      <c r="B141" s="98"/>
      <c r="C141" s="75"/>
      <c r="D141" s="75"/>
    </row>
    <row r="142" spans="1:4" x14ac:dyDescent="0.2">
      <c r="A142" s="75"/>
      <c r="B142" s="98"/>
      <c r="C142" s="75"/>
      <c r="D142" s="75"/>
    </row>
    <row r="143" spans="1:4" x14ac:dyDescent="0.2">
      <c r="A143" s="75"/>
      <c r="B143" s="98"/>
      <c r="C143" s="75"/>
      <c r="D143" s="75"/>
    </row>
    <row r="144" spans="1:4" x14ac:dyDescent="0.2">
      <c r="A144" s="75"/>
      <c r="B144" s="98"/>
      <c r="C144" s="75"/>
      <c r="D144" s="75"/>
    </row>
    <row r="145" spans="1:4" x14ac:dyDescent="0.2">
      <c r="A145" s="75"/>
      <c r="B145" s="98"/>
      <c r="C145" s="75"/>
      <c r="D145" s="75"/>
    </row>
    <row r="146" spans="1:4" x14ac:dyDescent="0.2">
      <c r="A146" s="75"/>
      <c r="B146" s="98"/>
      <c r="C146" s="75"/>
      <c r="D146" s="75"/>
    </row>
    <row r="147" spans="1:4" x14ac:dyDescent="0.2">
      <c r="A147" s="75"/>
      <c r="B147" s="98"/>
      <c r="C147" s="75"/>
      <c r="D147" s="75"/>
    </row>
    <row r="148" spans="1:4" x14ac:dyDescent="0.2">
      <c r="A148" s="75"/>
      <c r="B148" s="98"/>
      <c r="C148" s="75"/>
      <c r="D148" s="75"/>
    </row>
    <row r="149" spans="1:4" x14ac:dyDescent="0.2">
      <c r="A149" s="75"/>
      <c r="B149" s="98"/>
      <c r="C149" s="75"/>
      <c r="D149" s="75"/>
    </row>
    <row r="150" spans="1:4" x14ac:dyDescent="0.2">
      <c r="A150" s="75"/>
      <c r="B150" s="98"/>
      <c r="C150" s="75"/>
      <c r="D150" s="75"/>
    </row>
    <row r="151" spans="1:4" x14ac:dyDescent="0.2">
      <c r="A151" s="75"/>
      <c r="B151" s="98"/>
      <c r="C151" s="75"/>
      <c r="D151" s="75"/>
    </row>
    <row r="152" spans="1:4" x14ac:dyDescent="0.2">
      <c r="A152" s="75"/>
      <c r="B152" s="98"/>
      <c r="C152" s="75"/>
      <c r="D152" s="75"/>
    </row>
    <row r="153" spans="1:4" x14ac:dyDescent="0.2">
      <c r="A153" s="75"/>
      <c r="B153" s="98"/>
      <c r="C153" s="75"/>
      <c r="D153" s="75"/>
    </row>
    <row r="154" spans="1:4" x14ac:dyDescent="0.2">
      <c r="A154" s="75"/>
      <c r="B154" s="98"/>
      <c r="C154" s="75"/>
      <c r="D154" s="75"/>
    </row>
    <row r="155" spans="1:4" x14ac:dyDescent="0.2">
      <c r="A155" s="75"/>
      <c r="B155" s="98"/>
      <c r="C155" s="75"/>
      <c r="D155" s="75"/>
    </row>
    <row r="156" spans="1:4" x14ac:dyDescent="0.2">
      <c r="A156" s="75"/>
      <c r="B156" s="98"/>
      <c r="C156" s="75"/>
      <c r="D156" s="75"/>
    </row>
    <row r="157" spans="1:4" x14ac:dyDescent="0.2">
      <c r="A157" s="75"/>
      <c r="B157" s="98"/>
      <c r="C157" s="75"/>
      <c r="D157" s="75"/>
    </row>
    <row r="158" spans="1:4" x14ac:dyDescent="0.2">
      <c r="A158" s="75"/>
      <c r="B158" s="98"/>
      <c r="C158" s="75"/>
      <c r="D158" s="75"/>
    </row>
    <row r="159" spans="1:4" x14ac:dyDescent="0.2">
      <c r="A159" s="75"/>
      <c r="B159" s="98"/>
      <c r="C159" s="75"/>
      <c r="D159" s="75"/>
    </row>
    <row r="160" spans="1:4" x14ac:dyDescent="0.2">
      <c r="A160" s="75"/>
      <c r="B160" s="98"/>
      <c r="C160" s="75"/>
      <c r="D160" s="75"/>
    </row>
    <row r="161" spans="1:4" x14ac:dyDescent="0.2">
      <c r="A161" s="75"/>
      <c r="B161" s="98"/>
      <c r="C161" s="75"/>
      <c r="D161" s="75"/>
    </row>
    <row r="162" spans="1:4" x14ac:dyDescent="0.2">
      <c r="A162" s="75"/>
      <c r="B162" s="98"/>
      <c r="C162" s="75"/>
      <c r="D162" s="75"/>
    </row>
    <row r="163" spans="1:4" x14ac:dyDescent="0.2">
      <c r="A163" s="75"/>
      <c r="B163" s="98"/>
      <c r="C163" s="75"/>
      <c r="D163" s="75"/>
    </row>
    <row r="164" spans="1:4" x14ac:dyDescent="0.2">
      <c r="A164" s="75"/>
      <c r="B164" s="98"/>
      <c r="C164" s="75"/>
      <c r="D164" s="75"/>
    </row>
    <row r="165" spans="1:4" x14ac:dyDescent="0.2">
      <c r="A165" s="75"/>
      <c r="B165" s="98"/>
      <c r="C165" s="75"/>
      <c r="D165" s="75"/>
    </row>
    <row r="166" spans="1:4" x14ac:dyDescent="0.2">
      <c r="A166" s="75"/>
      <c r="B166" s="98"/>
      <c r="C166" s="75"/>
      <c r="D166" s="75"/>
    </row>
    <row r="167" spans="1:4" x14ac:dyDescent="0.2">
      <c r="A167" s="75"/>
      <c r="B167" s="98"/>
      <c r="C167" s="75"/>
      <c r="D167" s="75"/>
    </row>
    <row r="168" spans="1:4" x14ac:dyDescent="0.2">
      <c r="A168" s="75"/>
      <c r="B168" s="98"/>
      <c r="C168" s="75"/>
      <c r="D168" s="75"/>
    </row>
    <row r="169" spans="1:4" x14ac:dyDescent="0.2">
      <c r="A169" s="75"/>
      <c r="B169" s="98"/>
      <c r="C169" s="75"/>
      <c r="D169" s="75"/>
    </row>
    <row r="170" spans="1:4" x14ac:dyDescent="0.2">
      <c r="A170" s="75"/>
      <c r="B170" s="98"/>
      <c r="C170" s="75"/>
      <c r="D170" s="75"/>
    </row>
    <row r="171" spans="1:4" x14ac:dyDescent="0.2">
      <c r="A171" s="75"/>
      <c r="B171" s="98"/>
      <c r="C171" s="75"/>
      <c r="D171" s="75"/>
    </row>
    <row r="172" spans="1:4" x14ac:dyDescent="0.2">
      <c r="A172" s="75"/>
      <c r="B172" s="98"/>
      <c r="C172" s="75"/>
      <c r="D172" s="75"/>
    </row>
    <row r="173" spans="1:4" x14ac:dyDescent="0.2">
      <c r="A173" s="75"/>
      <c r="B173" s="98"/>
      <c r="C173" s="75"/>
      <c r="D173" s="75"/>
    </row>
    <row r="174" spans="1:4" x14ac:dyDescent="0.2">
      <c r="A174" s="75"/>
      <c r="B174" s="98"/>
      <c r="C174" s="75"/>
      <c r="D174" s="75"/>
    </row>
    <row r="175" spans="1:4" x14ac:dyDescent="0.2">
      <c r="A175" s="75"/>
      <c r="B175" s="98"/>
      <c r="C175" s="75"/>
      <c r="D175" s="75"/>
    </row>
    <row r="176" spans="1:4" x14ac:dyDescent="0.2">
      <c r="A176" s="75"/>
      <c r="B176" s="98"/>
      <c r="C176" s="75"/>
      <c r="D176" s="75"/>
    </row>
    <row r="177" spans="1:4" x14ac:dyDescent="0.2">
      <c r="A177" s="75"/>
      <c r="B177" s="98"/>
      <c r="C177" s="75"/>
      <c r="D177" s="75"/>
    </row>
    <row r="178" spans="1:4" x14ac:dyDescent="0.2">
      <c r="A178" s="75"/>
      <c r="B178" s="98"/>
      <c r="C178" s="75"/>
      <c r="D178" s="75"/>
    </row>
    <row r="179" spans="1:4" x14ac:dyDescent="0.2">
      <c r="A179" s="75"/>
      <c r="B179" s="98"/>
      <c r="C179" s="75"/>
      <c r="D179" s="75"/>
    </row>
    <row r="180" spans="1:4" x14ac:dyDescent="0.2">
      <c r="A180" s="75"/>
      <c r="B180" s="98"/>
      <c r="C180" s="75"/>
      <c r="D180" s="75"/>
    </row>
    <row r="181" spans="1:4" x14ac:dyDescent="0.2">
      <c r="A181" s="75"/>
      <c r="B181" s="98"/>
      <c r="C181" s="75"/>
      <c r="D181" s="75"/>
    </row>
    <row r="182" spans="1:4" x14ac:dyDescent="0.2">
      <c r="A182" s="75"/>
      <c r="B182" s="98"/>
      <c r="C182" s="75"/>
      <c r="D182" s="75"/>
    </row>
    <row r="183" spans="1:4" x14ac:dyDescent="0.2">
      <c r="A183" s="75"/>
      <c r="B183" s="98"/>
      <c r="C183" s="75"/>
      <c r="D183" s="75"/>
    </row>
    <row r="184" spans="1:4" x14ac:dyDescent="0.2">
      <c r="A184" s="75"/>
      <c r="B184" s="98"/>
      <c r="C184" s="75"/>
      <c r="D184" s="75"/>
    </row>
    <row r="185" spans="1:4" x14ac:dyDescent="0.2">
      <c r="A185" s="75"/>
      <c r="B185" s="98"/>
      <c r="C185" s="75"/>
      <c r="D185" s="75"/>
    </row>
    <row r="186" spans="1:4" x14ac:dyDescent="0.2">
      <c r="A186" s="75"/>
      <c r="B186" s="98"/>
      <c r="C186" s="75"/>
      <c r="D186" s="75"/>
    </row>
    <row r="187" spans="1:4" x14ac:dyDescent="0.2">
      <c r="A187" s="75"/>
      <c r="B187" s="98"/>
      <c r="C187" s="75"/>
      <c r="D187" s="75"/>
    </row>
    <row r="188" spans="1:4" x14ac:dyDescent="0.2">
      <c r="A188" s="75"/>
      <c r="B188" s="98"/>
      <c r="C188" s="75"/>
      <c r="D188" s="75"/>
    </row>
    <row r="189" spans="1:4" x14ac:dyDescent="0.2">
      <c r="A189" s="75"/>
      <c r="B189" s="98"/>
      <c r="C189" s="75"/>
      <c r="D189" s="75"/>
    </row>
    <row r="190" spans="1:4" x14ac:dyDescent="0.2">
      <c r="A190" s="75"/>
      <c r="B190" s="98"/>
      <c r="C190" s="75"/>
      <c r="D190" s="75"/>
    </row>
    <row r="191" spans="1:4" x14ac:dyDescent="0.2">
      <c r="A191" s="75"/>
      <c r="B191" s="98"/>
      <c r="C191" s="75"/>
      <c r="D191" s="75"/>
    </row>
    <row r="192" spans="1:4" x14ac:dyDescent="0.2">
      <c r="A192" s="75"/>
      <c r="B192" s="98"/>
      <c r="C192" s="75"/>
      <c r="D192" s="75"/>
    </row>
    <row r="193" spans="1:4" x14ac:dyDescent="0.2">
      <c r="A193" s="75"/>
      <c r="B193" s="98"/>
      <c r="C193" s="75"/>
      <c r="D193" s="75"/>
    </row>
    <row r="194" spans="1:4" x14ac:dyDescent="0.2">
      <c r="A194" s="75"/>
      <c r="B194" s="98"/>
      <c r="C194" s="75"/>
      <c r="D194" s="75"/>
    </row>
    <row r="195" spans="1:4" x14ac:dyDescent="0.2">
      <c r="A195" s="75"/>
      <c r="B195" s="98"/>
      <c r="C195" s="75"/>
      <c r="D195" s="75"/>
    </row>
    <row r="196" spans="1:4" x14ac:dyDescent="0.2">
      <c r="A196" s="75"/>
      <c r="B196" s="98"/>
      <c r="C196" s="75"/>
      <c r="D196" s="75"/>
    </row>
    <row r="197" spans="1:4" x14ac:dyDescent="0.2">
      <c r="A197" s="75"/>
      <c r="B197" s="98"/>
      <c r="C197" s="75"/>
      <c r="D197" s="75"/>
    </row>
    <row r="198" spans="1:4" x14ac:dyDescent="0.2">
      <c r="A198" s="75"/>
      <c r="B198" s="98"/>
      <c r="C198" s="75"/>
      <c r="D198" s="75"/>
    </row>
    <row r="199" spans="1:4" x14ac:dyDescent="0.2">
      <c r="A199" s="75"/>
      <c r="B199" s="98"/>
      <c r="C199" s="75"/>
      <c r="D199" s="75"/>
    </row>
    <row r="200" spans="1:4" x14ac:dyDescent="0.2">
      <c r="A200" s="75"/>
      <c r="B200" s="98"/>
      <c r="C200" s="75"/>
      <c r="D200" s="75"/>
    </row>
    <row r="201" spans="1:4" x14ac:dyDescent="0.2">
      <c r="A201" s="75"/>
      <c r="B201" s="98"/>
      <c r="C201" s="75"/>
      <c r="D201" s="75"/>
    </row>
    <row r="202" spans="1:4" x14ac:dyDescent="0.2">
      <c r="A202" s="75"/>
      <c r="B202" s="98"/>
      <c r="C202" s="75"/>
      <c r="D202" s="75"/>
    </row>
    <row r="203" spans="1:4" x14ac:dyDescent="0.2">
      <c r="A203" s="75"/>
      <c r="B203" s="98"/>
      <c r="C203" s="75"/>
      <c r="D203" s="75"/>
    </row>
    <row r="204" spans="1:4" x14ac:dyDescent="0.2">
      <c r="A204" s="75"/>
      <c r="B204" s="98"/>
      <c r="C204" s="75"/>
      <c r="D204" s="75"/>
    </row>
    <row r="205" spans="1:4" x14ac:dyDescent="0.2">
      <c r="A205" s="75"/>
      <c r="B205" s="98"/>
      <c r="C205" s="75"/>
      <c r="D205" s="75"/>
    </row>
    <row r="206" spans="1:4" x14ac:dyDescent="0.2">
      <c r="A206" s="75"/>
      <c r="B206" s="98"/>
      <c r="C206" s="75"/>
      <c r="D206" s="75"/>
    </row>
    <row r="207" spans="1:4" x14ac:dyDescent="0.2">
      <c r="A207" s="75"/>
      <c r="B207" s="98"/>
      <c r="C207" s="75"/>
      <c r="D207" s="75"/>
    </row>
    <row r="208" spans="1:4" x14ac:dyDescent="0.2">
      <c r="A208" s="75"/>
      <c r="B208" s="98"/>
      <c r="C208" s="75"/>
      <c r="D208" s="75"/>
    </row>
    <row r="209" spans="1:4" x14ac:dyDescent="0.2">
      <c r="A209" s="75"/>
      <c r="B209" s="98"/>
      <c r="C209" s="75"/>
      <c r="D209" s="75"/>
    </row>
    <row r="210" spans="1:4" x14ac:dyDescent="0.2">
      <c r="A210" s="75"/>
      <c r="B210" s="98"/>
      <c r="C210" s="75"/>
      <c r="D210" s="75"/>
    </row>
    <row r="211" spans="1:4" x14ac:dyDescent="0.2">
      <c r="A211" s="75"/>
      <c r="B211" s="98"/>
      <c r="C211" s="75"/>
      <c r="D211" s="75"/>
    </row>
    <row r="212" spans="1:4" x14ac:dyDescent="0.2">
      <c r="A212" s="75"/>
      <c r="B212" s="98"/>
      <c r="C212" s="75"/>
      <c r="D212" s="75"/>
    </row>
    <row r="213" spans="1:4" x14ac:dyDescent="0.2">
      <c r="A213" s="75"/>
      <c r="B213" s="98"/>
      <c r="C213" s="75"/>
      <c r="D213" s="75"/>
    </row>
    <row r="214" spans="1:4" x14ac:dyDescent="0.2">
      <c r="A214" s="75"/>
      <c r="B214" s="98"/>
      <c r="C214" s="75"/>
      <c r="D214" s="75"/>
    </row>
    <row r="215" spans="1:4" x14ac:dyDescent="0.2">
      <c r="A215" s="75"/>
      <c r="B215" s="98"/>
      <c r="C215" s="75"/>
      <c r="D215" s="75"/>
    </row>
    <row r="216" spans="1:4" x14ac:dyDescent="0.2">
      <c r="A216" s="75"/>
      <c r="B216" s="98"/>
      <c r="C216" s="75"/>
      <c r="D216" s="75"/>
    </row>
    <row r="217" spans="1:4" x14ac:dyDescent="0.2">
      <c r="A217" s="75"/>
      <c r="B217" s="98"/>
      <c r="C217" s="75"/>
      <c r="D217" s="75"/>
    </row>
    <row r="218" spans="1:4" x14ac:dyDescent="0.2">
      <c r="A218" s="75"/>
      <c r="B218" s="98"/>
      <c r="C218" s="75"/>
      <c r="D218" s="75"/>
    </row>
    <row r="219" spans="1:4" x14ac:dyDescent="0.2">
      <c r="A219" s="75"/>
      <c r="B219" s="98"/>
      <c r="C219" s="75"/>
      <c r="D219" s="75"/>
    </row>
    <row r="220" spans="1:4" x14ac:dyDescent="0.2">
      <c r="A220" s="75"/>
      <c r="B220" s="98"/>
      <c r="C220" s="75"/>
      <c r="D220" s="75"/>
    </row>
    <row r="221" spans="1:4" x14ac:dyDescent="0.2">
      <c r="A221" s="75"/>
      <c r="B221" s="98"/>
      <c r="C221" s="75"/>
      <c r="D221" s="75"/>
    </row>
    <row r="222" spans="1:4" x14ac:dyDescent="0.2">
      <c r="A222" s="75"/>
      <c r="B222" s="98"/>
      <c r="C222" s="75"/>
      <c r="D222" s="75"/>
    </row>
    <row r="223" spans="1:4" x14ac:dyDescent="0.2">
      <c r="A223" s="75"/>
      <c r="B223" s="98"/>
      <c r="C223" s="75"/>
      <c r="D223" s="75"/>
    </row>
    <row r="224" spans="1:4" x14ac:dyDescent="0.2">
      <c r="A224" s="75"/>
      <c r="B224" s="98"/>
      <c r="C224" s="75"/>
      <c r="D224" s="75"/>
    </row>
    <row r="225" spans="1:4" x14ac:dyDescent="0.2">
      <c r="A225" s="75"/>
      <c r="B225" s="98"/>
      <c r="C225" s="75"/>
      <c r="D225" s="75"/>
    </row>
    <row r="226" spans="1:4" x14ac:dyDescent="0.2">
      <c r="A226" s="75"/>
      <c r="B226" s="98"/>
      <c r="C226" s="75"/>
      <c r="D226" s="75"/>
    </row>
    <row r="227" spans="1:4" x14ac:dyDescent="0.2">
      <c r="A227" s="75"/>
      <c r="B227" s="98"/>
      <c r="C227" s="75"/>
      <c r="D227" s="75"/>
    </row>
    <row r="228" spans="1:4" x14ac:dyDescent="0.2">
      <c r="A228" s="75"/>
      <c r="B228" s="98"/>
      <c r="C228" s="75"/>
      <c r="D228" s="75"/>
    </row>
    <row r="229" spans="1:4" x14ac:dyDescent="0.2">
      <c r="A229" s="75"/>
      <c r="B229" s="98"/>
      <c r="C229" s="75"/>
      <c r="D229" s="75"/>
    </row>
    <row r="230" spans="1:4" x14ac:dyDescent="0.2">
      <c r="A230" s="75"/>
      <c r="B230" s="98"/>
      <c r="C230" s="75"/>
      <c r="D230" s="75"/>
    </row>
    <row r="231" spans="1:4" x14ac:dyDescent="0.2">
      <c r="A231" s="75"/>
      <c r="B231" s="98"/>
      <c r="C231" s="75"/>
      <c r="D231" s="75"/>
    </row>
    <row r="232" spans="1:4" x14ac:dyDescent="0.2">
      <c r="A232" s="75"/>
      <c r="B232" s="98"/>
      <c r="C232" s="75"/>
      <c r="D232" s="75"/>
    </row>
    <row r="233" spans="1:4" x14ac:dyDescent="0.2">
      <c r="A233" s="75"/>
      <c r="B233" s="98"/>
      <c r="C233" s="75"/>
      <c r="D233" s="75"/>
    </row>
    <row r="234" spans="1:4" x14ac:dyDescent="0.2">
      <c r="A234" s="75"/>
      <c r="B234" s="98"/>
      <c r="C234" s="75"/>
      <c r="D234" s="75"/>
    </row>
    <row r="235" spans="1:4" x14ac:dyDescent="0.2">
      <c r="A235" s="75"/>
      <c r="B235" s="98"/>
      <c r="C235" s="75"/>
      <c r="D235" s="75"/>
    </row>
    <row r="236" spans="1:4" x14ac:dyDescent="0.2">
      <c r="A236" s="75"/>
      <c r="B236" s="98"/>
      <c r="C236" s="75"/>
      <c r="D236" s="75"/>
    </row>
    <row r="237" spans="1:4" x14ac:dyDescent="0.2">
      <c r="A237" s="75"/>
      <c r="B237" s="98"/>
      <c r="C237" s="75"/>
      <c r="D237" s="75"/>
    </row>
    <row r="238" spans="1:4" x14ac:dyDescent="0.2">
      <c r="A238" s="75"/>
      <c r="B238" s="98"/>
      <c r="C238" s="75"/>
      <c r="D238" s="75"/>
    </row>
    <row r="239" spans="1:4" x14ac:dyDescent="0.2">
      <c r="A239" s="75"/>
      <c r="B239" s="98"/>
      <c r="C239" s="75"/>
      <c r="D239" s="75"/>
    </row>
    <row r="240" spans="1:4" x14ac:dyDescent="0.2">
      <c r="A240" s="75"/>
      <c r="B240" s="98"/>
      <c r="C240" s="75"/>
      <c r="D240" s="75"/>
    </row>
    <row r="241" spans="1:4" x14ac:dyDescent="0.2">
      <c r="A241" s="75"/>
      <c r="B241" s="98"/>
      <c r="C241" s="75"/>
      <c r="D241" s="75"/>
    </row>
    <row r="242" spans="1:4" x14ac:dyDescent="0.2">
      <c r="A242" s="75"/>
      <c r="B242" s="98"/>
      <c r="C242" s="75"/>
      <c r="D242" s="75"/>
    </row>
    <row r="243" spans="1:4" x14ac:dyDescent="0.2">
      <c r="A243" s="75"/>
      <c r="B243" s="98"/>
      <c r="C243" s="75"/>
      <c r="D243" s="75"/>
    </row>
    <row r="244" spans="1:4" x14ac:dyDescent="0.2">
      <c r="A244" s="75"/>
      <c r="B244" s="98"/>
      <c r="C244" s="75"/>
      <c r="D244" s="75"/>
    </row>
    <row r="245" spans="1:4" x14ac:dyDescent="0.2">
      <c r="A245" s="75"/>
      <c r="B245" s="98"/>
      <c r="C245" s="75"/>
      <c r="D245" s="75"/>
    </row>
    <row r="246" spans="1:4" x14ac:dyDescent="0.2">
      <c r="A246" s="75"/>
      <c r="B246" s="98"/>
      <c r="C246" s="75"/>
      <c r="D246" s="75"/>
    </row>
    <row r="247" spans="1:4" x14ac:dyDescent="0.2">
      <c r="A247" s="75"/>
      <c r="B247" s="98"/>
      <c r="C247" s="75"/>
      <c r="D247" s="75"/>
    </row>
    <row r="248" spans="1:4" x14ac:dyDescent="0.2">
      <c r="A248" s="75"/>
      <c r="B248" s="98"/>
      <c r="C248" s="75"/>
      <c r="D248" s="75"/>
    </row>
    <row r="249" spans="1:4" x14ac:dyDescent="0.2">
      <c r="A249" s="75"/>
      <c r="B249" s="98"/>
      <c r="C249" s="75"/>
      <c r="D249" s="75"/>
    </row>
    <row r="250" spans="1:4" x14ac:dyDescent="0.2">
      <c r="A250" s="75"/>
      <c r="B250" s="98"/>
      <c r="C250" s="75"/>
      <c r="D250" s="75"/>
    </row>
    <row r="251" spans="1:4" x14ac:dyDescent="0.2">
      <c r="A251" s="75"/>
      <c r="B251" s="98"/>
      <c r="C251" s="75"/>
      <c r="D251" s="75"/>
    </row>
    <row r="252" spans="1:4" x14ac:dyDescent="0.2">
      <c r="A252" s="75"/>
      <c r="B252" s="98"/>
      <c r="C252" s="75"/>
      <c r="D252" s="75"/>
    </row>
    <row r="253" spans="1:4" x14ac:dyDescent="0.2">
      <c r="A253" s="75"/>
      <c r="B253" s="98"/>
      <c r="C253" s="75"/>
      <c r="D253" s="75"/>
    </row>
    <row r="254" spans="1:4" x14ac:dyDescent="0.2">
      <c r="A254" s="75"/>
      <c r="B254" s="98"/>
      <c r="C254" s="75"/>
      <c r="D254" s="75"/>
    </row>
    <row r="255" spans="1:4" x14ac:dyDescent="0.2">
      <c r="A255" s="75"/>
      <c r="B255" s="98"/>
      <c r="C255" s="75"/>
      <c r="D255" s="75"/>
    </row>
    <row r="256" spans="1:4" x14ac:dyDescent="0.2">
      <c r="A256" s="75"/>
      <c r="B256" s="98"/>
      <c r="C256" s="75"/>
      <c r="D256" s="75"/>
    </row>
    <row r="257" spans="1:4" x14ac:dyDescent="0.2">
      <c r="A257" s="75"/>
      <c r="B257" s="98"/>
      <c r="C257" s="75"/>
      <c r="D257" s="75"/>
    </row>
    <row r="258" spans="1:4" x14ac:dyDescent="0.2">
      <c r="A258" s="75"/>
      <c r="B258" s="98"/>
      <c r="C258" s="75"/>
      <c r="D258" s="75"/>
    </row>
    <row r="259" spans="1:4" x14ac:dyDescent="0.2">
      <c r="A259" s="75"/>
      <c r="B259" s="98"/>
      <c r="C259" s="75"/>
      <c r="D259" s="75"/>
    </row>
    <row r="260" spans="1:4" x14ac:dyDescent="0.2">
      <c r="A260" s="75"/>
      <c r="B260" s="98"/>
      <c r="C260" s="75"/>
      <c r="D260" s="75"/>
    </row>
    <row r="261" spans="1:4" x14ac:dyDescent="0.2">
      <c r="A261" s="75"/>
      <c r="B261" s="98"/>
      <c r="C261" s="75"/>
      <c r="D261" s="75"/>
    </row>
    <row r="262" spans="1:4" x14ac:dyDescent="0.2">
      <c r="A262" s="75"/>
      <c r="B262" s="98"/>
      <c r="C262" s="75"/>
      <c r="D262" s="75"/>
    </row>
    <row r="263" spans="1:4" x14ac:dyDescent="0.2">
      <c r="A263" s="75"/>
      <c r="B263" s="98"/>
      <c r="C263" s="75"/>
      <c r="D263" s="75"/>
    </row>
    <row r="264" spans="1:4" x14ac:dyDescent="0.2">
      <c r="A264" s="75"/>
      <c r="B264" s="98"/>
      <c r="C264" s="75"/>
      <c r="D264" s="75"/>
    </row>
    <row r="265" spans="1:4" x14ac:dyDescent="0.2">
      <c r="A265" s="75"/>
      <c r="B265" s="98"/>
      <c r="C265" s="75"/>
      <c r="D265" s="75"/>
    </row>
    <row r="266" spans="1:4" x14ac:dyDescent="0.2">
      <c r="A266" s="75"/>
      <c r="B266" s="98"/>
      <c r="C266" s="75"/>
      <c r="D266" s="75"/>
    </row>
    <row r="267" spans="1:4" x14ac:dyDescent="0.2">
      <c r="A267" s="75"/>
      <c r="B267" s="98"/>
      <c r="C267" s="75"/>
      <c r="D267" s="75"/>
    </row>
    <row r="268" spans="1:4" x14ac:dyDescent="0.2">
      <c r="A268" s="75"/>
      <c r="B268" s="98"/>
      <c r="C268" s="75"/>
      <c r="D268" s="75"/>
    </row>
    <row r="269" spans="1:4" x14ac:dyDescent="0.2">
      <c r="A269" s="75"/>
      <c r="B269" s="98"/>
      <c r="C269" s="75"/>
      <c r="D269" s="75"/>
    </row>
    <row r="270" spans="1:4" x14ac:dyDescent="0.2">
      <c r="A270" s="75"/>
      <c r="B270" s="98"/>
      <c r="C270" s="75"/>
      <c r="D270" s="75"/>
    </row>
    <row r="271" spans="1:4" x14ac:dyDescent="0.2">
      <c r="A271" s="75"/>
      <c r="B271" s="98"/>
      <c r="C271" s="75"/>
      <c r="D271" s="75"/>
    </row>
    <row r="272" spans="1:4" x14ac:dyDescent="0.2">
      <c r="A272" s="75"/>
      <c r="B272" s="98"/>
      <c r="C272" s="75"/>
      <c r="D272" s="75"/>
    </row>
    <row r="273" spans="1:4" x14ac:dyDescent="0.2">
      <c r="A273" s="75"/>
      <c r="B273" s="98"/>
      <c r="C273" s="75"/>
      <c r="D273" s="75"/>
    </row>
    <row r="274" spans="1:4" x14ac:dyDescent="0.2">
      <c r="A274" s="75"/>
      <c r="B274" s="98"/>
      <c r="C274" s="75"/>
      <c r="D274" s="75"/>
    </row>
    <row r="275" spans="1:4" x14ac:dyDescent="0.2">
      <c r="A275" s="75"/>
      <c r="B275" s="98"/>
      <c r="C275" s="75"/>
      <c r="D275" s="75"/>
    </row>
    <row r="276" spans="1:4" x14ac:dyDescent="0.2">
      <c r="A276" s="75"/>
      <c r="B276" s="98"/>
      <c r="C276" s="75"/>
      <c r="D276" s="75"/>
    </row>
    <row r="277" spans="1:4" x14ac:dyDescent="0.2">
      <c r="A277" s="75"/>
      <c r="B277" s="98"/>
      <c r="C277" s="75"/>
      <c r="D277" s="75"/>
    </row>
    <row r="278" spans="1:4" x14ac:dyDescent="0.2">
      <c r="A278" s="75"/>
      <c r="B278" s="98"/>
      <c r="C278" s="75"/>
      <c r="D278" s="75"/>
    </row>
    <row r="279" spans="1:4" x14ac:dyDescent="0.2">
      <c r="A279" s="75"/>
      <c r="B279" s="98"/>
      <c r="C279" s="75"/>
      <c r="D279" s="75"/>
    </row>
    <row r="280" spans="1:4" x14ac:dyDescent="0.2">
      <c r="A280" s="75"/>
      <c r="B280" s="98"/>
      <c r="C280" s="75"/>
      <c r="D280" s="75"/>
    </row>
    <row r="281" spans="1:4" x14ac:dyDescent="0.2">
      <c r="A281" s="75"/>
      <c r="B281" s="98"/>
      <c r="C281" s="75"/>
      <c r="D281" s="75"/>
    </row>
    <row r="282" spans="1:4" x14ac:dyDescent="0.2">
      <c r="A282" s="75"/>
      <c r="B282" s="98"/>
      <c r="C282" s="75"/>
      <c r="D282" s="75"/>
    </row>
    <row r="283" spans="1:4" x14ac:dyDescent="0.2">
      <c r="A283" s="75"/>
      <c r="B283" s="98"/>
      <c r="C283" s="75"/>
      <c r="D283" s="75"/>
    </row>
    <row r="284" spans="1:4" x14ac:dyDescent="0.2">
      <c r="A284" s="75"/>
      <c r="B284" s="98"/>
      <c r="C284" s="75"/>
      <c r="D284" s="75"/>
    </row>
    <row r="285" spans="1:4" x14ac:dyDescent="0.2">
      <c r="A285" s="75"/>
      <c r="B285" s="98"/>
      <c r="C285" s="75"/>
      <c r="D285" s="75"/>
    </row>
    <row r="286" spans="1:4" x14ac:dyDescent="0.2">
      <c r="A286" s="75"/>
      <c r="B286" s="98"/>
      <c r="C286" s="75"/>
      <c r="D286" s="75"/>
    </row>
    <row r="287" spans="1:4" x14ac:dyDescent="0.2">
      <c r="A287" s="75"/>
      <c r="B287" s="98"/>
      <c r="C287" s="75"/>
      <c r="D287" s="75"/>
    </row>
    <row r="288" spans="1:4" x14ac:dyDescent="0.2">
      <c r="A288" s="75"/>
      <c r="B288" s="98"/>
      <c r="C288" s="75"/>
      <c r="D288" s="75"/>
    </row>
    <row r="289" spans="1:4" x14ac:dyDescent="0.2">
      <c r="A289" s="75"/>
      <c r="B289" s="98"/>
      <c r="C289" s="75"/>
      <c r="D289" s="75"/>
    </row>
    <row r="290" spans="1:4" x14ac:dyDescent="0.2">
      <c r="A290" s="75"/>
      <c r="B290" s="98"/>
      <c r="C290" s="75"/>
      <c r="D290" s="75"/>
    </row>
    <row r="291" spans="1:4" x14ac:dyDescent="0.2">
      <c r="A291" s="75"/>
      <c r="B291" s="98"/>
      <c r="C291" s="75"/>
      <c r="D291" s="75"/>
    </row>
    <row r="292" spans="1:4" x14ac:dyDescent="0.2">
      <c r="A292" s="75"/>
      <c r="B292" s="98"/>
      <c r="C292" s="75"/>
      <c r="D292" s="75"/>
    </row>
    <row r="293" spans="1:4" x14ac:dyDescent="0.2">
      <c r="A293" s="75"/>
      <c r="B293" s="98"/>
      <c r="C293" s="75"/>
      <c r="D293" s="75"/>
    </row>
    <row r="294" spans="1:4" x14ac:dyDescent="0.2">
      <c r="A294" s="75"/>
      <c r="B294" s="98"/>
      <c r="C294" s="75"/>
      <c r="D294" s="75"/>
    </row>
    <row r="295" spans="1:4" x14ac:dyDescent="0.2">
      <c r="A295" s="75"/>
      <c r="B295" s="98"/>
      <c r="C295" s="75"/>
      <c r="D295" s="75"/>
    </row>
    <row r="296" spans="1:4" x14ac:dyDescent="0.2">
      <c r="A296" s="75"/>
      <c r="B296" s="98"/>
      <c r="C296" s="75"/>
      <c r="D296" s="75"/>
    </row>
    <row r="297" spans="1:4" x14ac:dyDescent="0.2">
      <c r="A297" s="75"/>
      <c r="B297" s="98"/>
      <c r="C297" s="75"/>
      <c r="D297" s="75"/>
    </row>
    <row r="298" spans="1:4" x14ac:dyDescent="0.2">
      <c r="A298" s="75"/>
      <c r="B298" s="98"/>
      <c r="C298" s="75"/>
      <c r="D298" s="75"/>
    </row>
    <row r="299" spans="1:4" x14ac:dyDescent="0.2">
      <c r="A299" s="75"/>
      <c r="B299" s="98"/>
      <c r="C299" s="75"/>
      <c r="D299" s="75"/>
    </row>
    <row r="300" spans="1:4" x14ac:dyDescent="0.2">
      <c r="A300" s="75"/>
      <c r="B300" s="98"/>
      <c r="C300" s="75"/>
      <c r="D300" s="75"/>
    </row>
    <row r="301" spans="1:4" x14ac:dyDescent="0.2">
      <c r="A301" s="75"/>
      <c r="B301" s="98"/>
      <c r="C301" s="75"/>
      <c r="D301" s="75"/>
    </row>
    <row r="302" spans="1:4" x14ac:dyDescent="0.2">
      <c r="A302" s="75"/>
      <c r="B302" s="98"/>
      <c r="C302" s="75"/>
      <c r="D302" s="75"/>
    </row>
    <row r="303" spans="1:4" x14ac:dyDescent="0.2">
      <c r="A303" s="75"/>
      <c r="B303" s="98"/>
      <c r="C303" s="75"/>
      <c r="D303" s="75"/>
    </row>
    <row r="304" spans="1:4" x14ac:dyDescent="0.2">
      <c r="A304" s="75"/>
      <c r="B304" s="98"/>
      <c r="C304" s="75"/>
      <c r="D304" s="75"/>
    </row>
    <row r="305" spans="1:4" x14ac:dyDescent="0.2">
      <c r="A305" s="75"/>
      <c r="B305" s="98"/>
      <c r="C305" s="75"/>
      <c r="D305" s="75"/>
    </row>
    <row r="306" spans="1:4" x14ac:dyDescent="0.2">
      <c r="A306" s="75"/>
      <c r="B306" s="98"/>
      <c r="C306" s="75"/>
      <c r="D306" s="75"/>
    </row>
    <row r="307" spans="1:4" x14ac:dyDescent="0.2">
      <c r="A307" s="75"/>
      <c r="B307" s="98"/>
      <c r="C307" s="75"/>
      <c r="D307" s="75"/>
    </row>
    <row r="308" spans="1:4" x14ac:dyDescent="0.2">
      <c r="A308" s="75"/>
      <c r="B308" s="98"/>
      <c r="C308" s="75"/>
      <c r="D308" s="75"/>
    </row>
    <row r="309" spans="1:4" x14ac:dyDescent="0.2">
      <c r="A309" s="75"/>
      <c r="B309" s="98"/>
      <c r="C309" s="75"/>
      <c r="D309" s="75"/>
    </row>
    <row r="310" spans="1:4" x14ac:dyDescent="0.2">
      <c r="A310" s="75"/>
      <c r="B310" s="98"/>
      <c r="C310" s="75"/>
      <c r="D310" s="75"/>
    </row>
    <row r="311" spans="1:4" x14ac:dyDescent="0.2">
      <c r="A311" s="75"/>
      <c r="B311" s="98"/>
      <c r="C311" s="75"/>
      <c r="D311" s="75"/>
    </row>
    <row r="312" spans="1:4" x14ac:dyDescent="0.2">
      <c r="A312" s="75"/>
      <c r="B312" s="98"/>
      <c r="C312" s="75"/>
      <c r="D312" s="75"/>
    </row>
    <row r="313" spans="1:4" x14ac:dyDescent="0.2">
      <c r="A313" s="75"/>
      <c r="B313" s="98"/>
      <c r="C313" s="75"/>
      <c r="D313" s="75"/>
    </row>
    <row r="314" spans="1:4" x14ac:dyDescent="0.2">
      <c r="A314" s="75"/>
      <c r="B314" s="98"/>
      <c r="C314" s="75"/>
      <c r="D314" s="75"/>
    </row>
    <row r="315" spans="1:4" x14ac:dyDescent="0.2">
      <c r="A315" s="75"/>
      <c r="B315" s="98"/>
      <c r="C315" s="75"/>
      <c r="D315" s="75"/>
    </row>
    <row r="316" spans="1:4" x14ac:dyDescent="0.2">
      <c r="A316" s="75"/>
      <c r="B316" s="98"/>
      <c r="C316" s="75"/>
      <c r="D316" s="75"/>
    </row>
    <row r="317" spans="1:4" x14ac:dyDescent="0.2">
      <c r="A317" s="75"/>
      <c r="B317" s="98"/>
      <c r="C317" s="75"/>
      <c r="D317" s="75"/>
    </row>
    <row r="318" spans="1:4" x14ac:dyDescent="0.2">
      <c r="A318" s="75"/>
      <c r="B318" s="98"/>
      <c r="C318" s="75"/>
      <c r="D318" s="75"/>
    </row>
    <row r="319" spans="1:4" x14ac:dyDescent="0.2">
      <c r="A319" s="75"/>
      <c r="B319" s="98"/>
      <c r="C319" s="75"/>
      <c r="D319" s="75"/>
    </row>
    <row r="320" spans="1:4" x14ac:dyDescent="0.2">
      <c r="A320" s="75"/>
      <c r="B320" s="98"/>
      <c r="C320" s="75"/>
      <c r="D320" s="75"/>
    </row>
    <row r="321" spans="1:4" x14ac:dyDescent="0.2">
      <c r="A321" s="75"/>
      <c r="B321" s="98"/>
      <c r="C321" s="75"/>
      <c r="D321" s="75"/>
    </row>
    <row r="322" spans="1:4" x14ac:dyDescent="0.2">
      <c r="A322" s="75"/>
      <c r="B322" s="98"/>
      <c r="C322" s="75"/>
      <c r="D322" s="75"/>
    </row>
    <row r="323" spans="1:4" x14ac:dyDescent="0.2">
      <c r="A323" s="75"/>
      <c r="B323" s="98"/>
      <c r="C323" s="75"/>
      <c r="D323" s="75"/>
    </row>
    <row r="324" spans="1:4" x14ac:dyDescent="0.2">
      <c r="A324" s="75"/>
      <c r="B324" s="98"/>
      <c r="C324" s="75"/>
      <c r="D324" s="75"/>
    </row>
    <row r="325" spans="1:4" x14ac:dyDescent="0.2">
      <c r="A325" s="75"/>
      <c r="B325" s="98"/>
      <c r="C325" s="75"/>
      <c r="D325" s="75"/>
    </row>
    <row r="326" spans="1:4" x14ac:dyDescent="0.2">
      <c r="A326" s="75"/>
      <c r="B326" s="98"/>
      <c r="C326" s="75"/>
      <c r="D326" s="75"/>
    </row>
    <row r="327" spans="1:4" x14ac:dyDescent="0.2">
      <c r="A327" s="75"/>
      <c r="B327" s="98"/>
      <c r="C327" s="75"/>
      <c r="D327" s="75"/>
    </row>
    <row r="328" spans="1:4" x14ac:dyDescent="0.2">
      <c r="A328" s="75"/>
    </row>
    <row r="329" spans="1:4" x14ac:dyDescent="0.2">
      <c r="A329" s="75"/>
    </row>
    <row r="330" spans="1:4" x14ac:dyDescent="0.2">
      <c r="A330" s="75"/>
    </row>
    <row r="331" spans="1:4" x14ac:dyDescent="0.2">
      <c r="A331" s="75"/>
    </row>
    <row r="332" spans="1:4" x14ac:dyDescent="0.2">
      <c r="A332" s="75"/>
    </row>
    <row r="333" spans="1:4" x14ac:dyDescent="0.2">
      <c r="A333" s="75"/>
    </row>
    <row r="334" spans="1:4" x14ac:dyDescent="0.2">
      <c r="A334" s="75"/>
    </row>
    <row r="335" spans="1:4" x14ac:dyDescent="0.2">
      <c r="A335" s="75"/>
    </row>
    <row r="336" spans="1:4" x14ac:dyDescent="0.2">
      <c r="A336" s="75"/>
    </row>
    <row r="337" spans="1:1" x14ac:dyDescent="0.2">
      <c r="A337" s="75"/>
    </row>
    <row r="338" spans="1:1" x14ac:dyDescent="0.2">
      <c r="A338" s="75"/>
    </row>
  </sheetData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9"/>
  <sheetViews>
    <sheetView workbookViewId="0">
      <selection activeCell="B2" sqref="B2"/>
    </sheetView>
  </sheetViews>
  <sheetFormatPr defaultRowHeight="12.75" x14ac:dyDescent="0.2"/>
  <cols>
    <col min="1" max="1" width="4.5703125" style="72" customWidth="1"/>
    <col min="2" max="2" width="8" style="99" customWidth="1"/>
    <col min="3" max="4" width="15" style="72" bestFit="1" customWidth="1"/>
    <col min="5" max="16384" width="9.140625" style="75"/>
  </cols>
  <sheetData>
    <row r="1" spans="1:4" x14ac:dyDescent="0.2">
      <c r="B1" s="73" t="s">
        <v>10</v>
      </c>
    </row>
    <row r="2" spans="1:4" x14ac:dyDescent="0.2">
      <c r="B2" s="73" t="s">
        <v>144</v>
      </c>
    </row>
    <row r="3" spans="1:4" x14ac:dyDescent="0.2">
      <c r="B3" s="76" t="s">
        <v>242</v>
      </c>
    </row>
    <row r="4" spans="1:4" x14ac:dyDescent="0.2">
      <c r="A4" s="72" t="s">
        <v>0</v>
      </c>
      <c r="B4" s="53" t="s">
        <v>192</v>
      </c>
    </row>
    <row r="5" spans="1:4" x14ac:dyDescent="0.2">
      <c r="A5" s="72" t="s">
        <v>1</v>
      </c>
      <c r="B5" s="77">
        <v>2015</v>
      </c>
    </row>
    <row r="6" spans="1:4" x14ac:dyDescent="0.2">
      <c r="A6" s="72" t="s">
        <v>147</v>
      </c>
      <c r="B6" s="77"/>
    </row>
    <row r="7" spans="1:4" x14ac:dyDescent="0.2">
      <c r="A7" s="72" t="s">
        <v>2</v>
      </c>
      <c r="B7" s="108"/>
      <c r="C7" s="79"/>
      <c r="D7" s="79"/>
    </row>
    <row r="8" spans="1:4" x14ac:dyDescent="0.2">
      <c r="A8" s="72" t="s">
        <v>3</v>
      </c>
      <c r="B8" s="80" t="s">
        <v>228</v>
      </c>
    </row>
    <row r="9" spans="1:4" x14ac:dyDescent="0.2">
      <c r="A9" s="72" t="s">
        <v>4</v>
      </c>
      <c r="B9" s="72" t="s">
        <v>193</v>
      </c>
    </row>
    <row r="10" spans="1:4" x14ac:dyDescent="0.2">
      <c r="A10" s="72" t="s">
        <v>5</v>
      </c>
      <c r="B10" s="72"/>
    </row>
    <row r="11" spans="1:4" s="83" customFormat="1" x14ac:dyDescent="0.2">
      <c r="A11" s="100" t="s">
        <v>6</v>
      </c>
      <c r="B11" s="82"/>
      <c r="C11" s="82"/>
      <c r="D11" s="82"/>
    </row>
    <row r="12" spans="1:4" s="85" customFormat="1" x14ac:dyDescent="0.2">
      <c r="A12" s="101"/>
      <c r="B12" s="84"/>
      <c r="C12" s="102" t="s">
        <v>194</v>
      </c>
    </row>
    <row r="13" spans="1:4" ht="11.25" customHeight="1" x14ac:dyDescent="0.2">
      <c r="A13" s="75"/>
      <c r="B13" s="86" t="s">
        <v>180</v>
      </c>
      <c r="C13" s="116">
        <v>-861</v>
      </c>
    </row>
    <row r="14" spans="1:4" ht="11.25" customHeight="1" x14ac:dyDescent="0.2">
      <c r="A14" s="75"/>
      <c r="B14" s="86" t="s">
        <v>181</v>
      </c>
      <c r="C14" s="116">
        <v>-222</v>
      </c>
    </row>
    <row r="15" spans="1:4" ht="11.25" customHeight="1" x14ac:dyDescent="0.2">
      <c r="A15" s="75"/>
      <c r="B15" s="86" t="s">
        <v>182</v>
      </c>
      <c r="C15" s="116">
        <v>308</v>
      </c>
    </row>
    <row r="16" spans="1:4" ht="11.25" customHeight="1" x14ac:dyDescent="0.2">
      <c r="A16" s="75"/>
      <c r="B16" s="86" t="s">
        <v>183</v>
      </c>
      <c r="C16" s="116">
        <v>-539</v>
      </c>
    </row>
    <row r="17" spans="1:4" ht="11.25" customHeight="1" x14ac:dyDescent="0.2">
      <c r="A17" s="75"/>
      <c r="B17" s="86" t="s">
        <v>184</v>
      </c>
      <c r="C17" s="116">
        <v>1560</v>
      </c>
    </row>
    <row r="18" spans="1:4" ht="11.25" customHeight="1" x14ac:dyDescent="0.2">
      <c r="A18" s="75"/>
      <c r="B18" s="86" t="s">
        <v>185</v>
      </c>
      <c r="C18" s="116">
        <v>1150</v>
      </c>
    </row>
    <row r="19" spans="1:4" ht="11.25" customHeight="1" x14ac:dyDescent="0.2">
      <c r="A19" s="75"/>
      <c r="B19" s="86" t="s">
        <v>186</v>
      </c>
      <c r="C19" s="116">
        <v>1569</v>
      </c>
    </row>
    <row r="20" spans="1:4" ht="11.25" customHeight="1" x14ac:dyDescent="0.2">
      <c r="A20" s="75"/>
      <c r="B20" s="86" t="s">
        <v>187</v>
      </c>
      <c r="C20" s="116">
        <v>-6</v>
      </c>
    </row>
    <row r="21" spans="1:4" ht="11.25" customHeight="1" x14ac:dyDescent="0.2">
      <c r="A21" s="75"/>
      <c r="B21" s="86" t="s">
        <v>188</v>
      </c>
      <c r="C21" s="116">
        <v>-679</v>
      </c>
    </row>
    <row r="22" spans="1:4" ht="11.25" customHeight="1" x14ac:dyDescent="0.2">
      <c r="A22" s="75"/>
      <c r="B22" s="86" t="s">
        <v>189</v>
      </c>
      <c r="C22" s="116">
        <v>69</v>
      </c>
    </row>
    <row r="23" spans="1:4" ht="11.25" customHeight="1" x14ac:dyDescent="0.2">
      <c r="A23" s="75"/>
      <c r="B23" s="86" t="s">
        <v>190</v>
      </c>
      <c r="C23" s="116">
        <v>189</v>
      </c>
    </row>
    <row r="24" spans="1:4" ht="11.25" customHeight="1" x14ac:dyDescent="0.2">
      <c r="A24" s="75"/>
      <c r="B24" s="86" t="s">
        <v>191</v>
      </c>
      <c r="C24" s="116">
        <v>3178</v>
      </c>
    </row>
    <row r="25" spans="1:4" ht="11.25" customHeight="1" x14ac:dyDescent="0.2">
      <c r="A25" s="75"/>
      <c r="B25" s="96"/>
      <c r="C25" s="91"/>
      <c r="D25" s="91"/>
    </row>
    <row r="26" spans="1:4" ht="11.25" customHeight="1" x14ac:dyDescent="0.2">
      <c r="A26" s="75"/>
      <c r="B26" s="96"/>
      <c r="C26" s="91"/>
      <c r="D26" s="91"/>
    </row>
    <row r="27" spans="1:4" ht="11.25" customHeight="1" x14ac:dyDescent="0.2">
      <c r="A27" s="75"/>
      <c r="B27" s="96"/>
      <c r="C27" s="91"/>
      <c r="D27" s="91"/>
    </row>
    <row r="28" spans="1:4" ht="11.25" customHeight="1" x14ac:dyDescent="0.2">
      <c r="A28" s="75"/>
      <c r="B28" s="96"/>
      <c r="C28" s="91"/>
      <c r="D28" s="91"/>
    </row>
    <row r="29" spans="1:4" ht="11.25" customHeight="1" x14ac:dyDescent="0.2">
      <c r="A29" s="75"/>
      <c r="B29" s="96"/>
      <c r="C29" s="91"/>
      <c r="D29" s="91"/>
    </row>
    <row r="30" spans="1:4" ht="11.25" customHeight="1" x14ac:dyDescent="0.2">
      <c r="A30" s="75"/>
      <c r="B30" s="96"/>
      <c r="C30" s="91"/>
      <c r="D30" s="91"/>
    </row>
    <row r="31" spans="1:4" ht="11.25" customHeight="1" x14ac:dyDescent="0.2">
      <c r="A31" s="75"/>
      <c r="B31" s="96"/>
      <c r="C31" s="91"/>
      <c r="D31" s="91"/>
    </row>
    <row r="32" spans="1:4" ht="11.25" customHeight="1" x14ac:dyDescent="0.2">
      <c r="A32" s="75"/>
      <c r="B32" s="96"/>
      <c r="C32" s="91"/>
      <c r="D32" s="91"/>
    </row>
    <row r="33" spans="1:4" ht="11.25" customHeight="1" x14ac:dyDescent="0.2">
      <c r="A33" s="75"/>
      <c r="B33" s="96"/>
      <c r="C33" s="91"/>
      <c r="D33" s="91"/>
    </row>
    <row r="34" spans="1:4" ht="11.25" customHeight="1" x14ac:dyDescent="0.2">
      <c r="A34" s="75"/>
      <c r="B34" s="96"/>
      <c r="C34" s="91"/>
      <c r="D34" s="91"/>
    </row>
    <row r="35" spans="1:4" ht="11.25" customHeight="1" x14ac:dyDescent="0.2">
      <c r="A35" s="75"/>
      <c r="B35" s="96"/>
      <c r="C35" s="91"/>
      <c r="D35" s="91"/>
    </row>
    <row r="36" spans="1:4" ht="11.25" customHeight="1" x14ac:dyDescent="0.2">
      <c r="A36" s="75"/>
      <c r="B36" s="96"/>
      <c r="C36" s="91"/>
      <c r="D36" s="91"/>
    </row>
    <row r="37" spans="1:4" ht="11.25" customHeight="1" x14ac:dyDescent="0.2">
      <c r="A37" s="75"/>
      <c r="B37" s="96"/>
      <c r="C37" s="91"/>
      <c r="D37" s="91"/>
    </row>
    <row r="38" spans="1:4" ht="11.25" customHeight="1" x14ac:dyDescent="0.2">
      <c r="A38" s="75"/>
      <c r="B38" s="96"/>
      <c r="C38" s="91"/>
      <c r="D38" s="91"/>
    </row>
    <row r="39" spans="1:4" ht="11.25" customHeight="1" x14ac:dyDescent="0.2">
      <c r="A39" s="75"/>
      <c r="B39" s="96"/>
      <c r="C39" s="91"/>
      <c r="D39" s="91"/>
    </row>
    <row r="40" spans="1:4" ht="11.25" customHeight="1" x14ac:dyDescent="0.2">
      <c r="A40" s="75"/>
      <c r="B40" s="96"/>
      <c r="C40" s="91"/>
      <c r="D40" s="91"/>
    </row>
    <row r="41" spans="1:4" ht="11.25" customHeight="1" x14ac:dyDescent="0.2">
      <c r="A41" s="75"/>
      <c r="B41" s="96"/>
      <c r="C41" s="91"/>
      <c r="D41" s="91"/>
    </row>
    <row r="42" spans="1:4" ht="11.25" customHeight="1" x14ac:dyDescent="0.2">
      <c r="A42" s="75"/>
      <c r="B42" s="96"/>
      <c r="C42" s="91"/>
      <c r="D42" s="91"/>
    </row>
    <row r="43" spans="1:4" x14ac:dyDescent="0.2">
      <c r="A43" s="75"/>
      <c r="B43" s="96"/>
      <c r="C43" s="91"/>
      <c r="D43" s="91"/>
    </row>
    <row r="44" spans="1:4" x14ac:dyDescent="0.2">
      <c r="A44" s="75"/>
      <c r="B44" s="96"/>
      <c r="C44" s="91"/>
      <c r="D44" s="91"/>
    </row>
    <row r="45" spans="1:4" x14ac:dyDescent="0.2">
      <c r="A45" s="75"/>
      <c r="B45" s="96"/>
      <c r="C45" s="91"/>
      <c r="D45" s="91"/>
    </row>
    <row r="46" spans="1:4" x14ac:dyDescent="0.2">
      <c r="A46" s="75"/>
      <c r="B46" s="96"/>
      <c r="C46" s="91"/>
      <c r="D46" s="91"/>
    </row>
    <row r="47" spans="1:4" ht="15" customHeight="1" x14ac:dyDescent="0.2">
      <c r="A47" s="75"/>
      <c r="B47" s="96"/>
      <c r="C47" s="91"/>
      <c r="D47" s="91"/>
    </row>
    <row r="48" spans="1:4" x14ac:dyDescent="0.2">
      <c r="A48" s="75"/>
      <c r="B48" s="96"/>
      <c r="C48" s="91"/>
      <c r="D48" s="91"/>
    </row>
    <row r="49" spans="1:4" x14ac:dyDescent="0.2">
      <c r="A49" s="75"/>
      <c r="B49" s="96"/>
      <c r="C49" s="91"/>
      <c r="D49" s="91"/>
    </row>
    <row r="50" spans="1:4" x14ac:dyDescent="0.2">
      <c r="A50" s="75"/>
      <c r="B50" s="96"/>
    </row>
    <row r="51" spans="1:4" x14ac:dyDescent="0.2">
      <c r="A51" s="75"/>
      <c r="B51" s="96"/>
    </row>
    <row r="52" spans="1:4" x14ac:dyDescent="0.2">
      <c r="A52" s="75"/>
      <c r="B52" s="96"/>
    </row>
    <row r="53" spans="1:4" x14ac:dyDescent="0.2">
      <c r="A53" s="75"/>
      <c r="B53" s="96"/>
    </row>
    <row r="54" spans="1:4" x14ac:dyDescent="0.2">
      <c r="A54" s="75"/>
      <c r="B54" s="96"/>
    </row>
    <row r="55" spans="1:4" x14ac:dyDescent="0.2">
      <c r="A55" s="75"/>
      <c r="B55" s="96"/>
    </row>
    <row r="56" spans="1:4" x14ac:dyDescent="0.2">
      <c r="A56" s="75"/>
      <c r="B56" s="96"/>
    </row>
    <row r="57" spans="1:4" x14ac:dyDescent="0.2">
      <c r="A57" s="75"/>
      <c r="B57" s="96"/>
    </row>
    <row r="58" spans="1:4" x14ac:dyDescent="0.2">
      <c r="A58" s="75"/>
      <c r="B58" s="96"/>
    </row>
    <row r="59" spans="1:4" ht="15" customHeight="1" x14ac:dyDescent="0.2">
      <c r="A59" s="75"/>
      <c r="B59" s="96"/>
    </row>
    <row r="60" spans="1:4" x14ac:dyDescent="0.2">
      <c r="A60" s="75"/>
      <c r="B60" s="96"/>
    </row>
    <row r="61" spans="1:4" x14ac:dyDescent="0.2">
      <c r="A61" s="75"/>
      <c r="B61" s="96"/>
      <c r="C61" s="75"/>
      <c r="D61" s="75"/>
    </row>
    <row r="62" spans="1:4" x14ac:dyDescent="0.2">
      <c r="A62" s="75"/>
      <c r="B62" s="96"/>
      <c r="C62" s="75"/>
      <c r="D62" s="75"/>
    </row>
    <row r="63" spans="1:4" x14ac:dyDescent="0.2">
      <c r="A63" s="75"/>
      <c r="B63" s="98"/>
      <c r="C63" s="75"/>
      <c r="D63" s="75"/>
    </row>
    <row r="64" spans="1:4" x14ac:dyDescent="0.2">
      <c r="A64" s="75"/>
      <c r="B64" s="98"/>
      <c r="C64" s="75"/>
      <c r="D64" s="75"/>
    </row>
    <row r="65" spans="1:4" x14ac:dyDescent="0.2">
      <c r="A65" s="75"/>
      <c r="B65" s="98"/>
      <c r="C65" s="75"/>
      <c r="D65" s="75"/>
    </row>
    <row r="66" spans="1:4" x14ac:dyDescent="0.2">
      <c r="A66" s="75"/>
      <c r="B66" s="98"/>
      <c r="C66" s="75"/>
      <c r="D66" s="75"/>
    </row>
    <row r="67" spans="1:4" x14ac:dyDescent="0.2">
      <c r="A67" s="75"/>
      <c r="B67" s="98"/>
      <c r="C67" s="75"/>
      <c r="D67" s="75"/>
    </row>
    <row r="68" spans="1:4" x14ac:dyDescent="0.2">
      <c r="A68" s="75"/>
      <c r="B68" s="98"/>
      <c r="C68" s="75"/>
      <c r="D68" s="75"/>
    </row>
    <row r="69" spans="1:4" x14ac:dyDescent="0.2">
      <c r="A69" s="75"/>
      <c r="B69" s="98"/>
      <c r="C69" s="75"/>
      <c r="D69" s="75"/>
    </row>
    <row r="70" spans="1:4" x14ac:dyDescent="0.2">
      <c r="A70" s="75"/>
      <c r="B70" s="98"/>
      <c r="C70" s="75"/>
      <c r="D70" s="75"/>
    </row>
    <row r="71" spans="1:4" x14ac:dyDescent="0.2">
      <c r="A71" s="75"/>
      <c r="B71" s="98"/>
      <c r="C71" s="75"/>
      <c r="D71" s="75"/>
    </row>
    <row r="72" spans="1:4" x14ac:dyDescent="0.2">
      <c r="A72" s="75"/>
      <c r="B72" s="98"/>
      <c r="C72" s="75"/>
      <c r="D72" s="75"/>
    </row>
    <row r="73" spans="1:4" x14ac:dyDescent="0.2">
      <c r="A73" s="75"/>
      <c r="B73" s="98"/>
      <c r="C73" s="75"/>
      <c r="D73" s="75"/>
    </row>
    <row r="74" spans="1:4" x14ac:dyDescent="0.2">
      <c r="A74" s="75"/>
      <c r="B74" s="98"/>
      <c r="C74" s="75"/>
      <c r="D74" s="75"/>
    </row>
    <row r="75" spans="1:4" x14ac:dyDescent="0.2">
      <c r="A75" s="75"/>
      <c r="B75" s="98"/>
      <c r="C75" s="75"/>
      <c r="D75" s="75"/>
    </row>
    <row r="76" spans="1:4" x14ac:dyDescent="0.2">
      <c r="A76" s="75"/>
      <c r="B76" s="98"/>
      <c r="C76" s="75"/>
      <c r="D76" s="75"/>
    </row>
    <row r="77" spans="1:4" x14ac:dyDescent="0.2">
      <c r="A77" s="75"/>
      <c r="B77" s="98"/>
      <c r="C77" s="75"/>
      <c r="D77" s="75"/>
    </row>
    <row r="78" spans="1:4" x14ac:dyDescent="0.2">
      <c r="A78" s="75"/>
      <c r="B78" s="98"/>
      <c r="C78" s="75"/>
      <c r="D78" s="75"/>
    </row>
    <row r="79" spans="1:4" x14ac:dyDescent="0.2">
      <c r="A79" s="75"/>
      <c r="B79" s="98"/>
      <c r="C79" s="75"/>
      <c r="D79" s="75"/>
    </row>
    <row r="80" spans="1:4" x14ac:dyDescent="0.2">
      <c r="A80" s="75"/>
      <c r="B80" s="98"/>
      <c r="C80" s="75"/>
      <c r="D80" s="75"/>
    </row>
    <row r="81" spans="1:4" x14ac:dyDescent="0.2">
      <c r="A81" s="75"/>
      <c r="B81" s="98"/>
      <c r="C81" s="75"/>
      <c r="D81" s="75"/>
    </row>
    <row r="82" spans="1:4" x14ac:dyDescent="0.2">
      <c r="A82" s="75"/>
      <c r="B82" s="98"/>
      <c r="C82" s="75"/>
      <c r="D82" s="75"/>
    </row>
    <row r="83" spans="1:4" x14ac:dyDescent="0.2">
      <c r="A83" s="75"/>
      <c r="B83" s="98"/>
      <c r="C83" s="75"/>
      <c r="D83" s="75"/>
    </row>
    <row r="84" spans="1:4" x14ac:dyDescent="0.2">
      <c r="A84" s="75"/>
      <c r="B84" s="98"/>
      <c r="C84" s="75"/>
      <c r="D84" s="75"/>
    </row>
    <row r="85" spans="1:4" x14ac:dyDescent="0.2">
      <c r="A85" s="75"/>
      <c r="B85" s="98"/>
      <c r="C85" s="75"/>
      <c r="D85" s="75"/>
    </row>
    <row r="86" spans="1:4" x14ac:dyDescent="0.2">
      <c r="A86" s="75"/>
      <c r="B86" s="98"/>
      <c r="C86" s="75"/>
      <c r="D86" s="75"/>
    </row>
    <row r="87" spans="1:4" x14ac:dyDescent="0.2">
      <c r="A87" s="75"/>
      <c r="B87" s="98"/>
      <c r="C87" s="75"/>
      <c r="D87" s="75"/>
    </row>
    <row r="88" spans="1:4" x14ac:dyDescent="0.2">
      <c r="A88" s="75"/>
      <c r="B88" s="98"/>
      <c r="C88" s="75"/>
      <c r="D88" s="75"/>
    </row>
    <row r="89" spans="1:4" x14ac:dyDescent="0.2">
      <c r="A89" s="75"/>
      <c r="B89" s="98"/>
      <c r="C89" s="75"/>
      <c r="D89" s="75"/>
    </row>
    <row r="90" spans="1:4" x14ac:dyDescent="0.2">
      <c r="A90" s="75"/>
      <c r="B90" s="98"/>
      <c r="C90" s="75"/>
      <c r="D90" s="75"/>
    </row>
    <row r="91" spans="1:4" x14ac:dyDescent="0.2">
      <c r="A91" s="75"/>
      <c r="B91" s="98"/>
      <c r="C91" s="75"/>
      <c r="D91" s="75"/>
    </row>
    <row r="92" spans="1:4" x14ac:dyDescent="0.2">
      <c r="A92" s="75"/>
      <c r="B92" s="98"/>
      <c r="C92" s="75"/>
      <c r="D92" s="75"/>
    </row>
    <row r="93" spans="1:4" x14ac:dyDescent="0.2">
      <c r="A93" s="75"/>
      <c r="B93" s="98"/>
      <c r="C93" s="75"/>
      <c r="D93" s="75"/>
    </row>
    <row r="94" spans="1:4" x14ac:dyDescent="0.2">
      <c r="A94" s="75"/>
      <c r="B94" s="98"/>
      <c r="C94" s="75"/>
      <c r="D94" s="75"/>
    </row>
    <row r="95" spans="1:4" x14ac:dyDescent="0.2">
      <c r="A95" s="75"/>
      <c r="B95" s="98"/>
      <c r="C95" s="75"/>
      <c r="D95" s="75"/>
    </row>
    <row r="96" spans="1:4" x14ac:dyDescent="0.2">
      <c r="A96" s="75"/>
      <c r="B96" s="98"/>
      <c r="C96" s="75"/>
      <c r="D96" s="75"/>
    </row>
    <row r="97" spans="1:4" x14ac:dyDescent="0.2">
      <c r="A97" s="75"/>
      <c r="B97" s="98"/>
      <c r="C97" s="75"/>
      <c r="D97" s="75"/>
    </row>
    <row r="98" spans="1:4" x14ac:dyDescent="0.2">
      <c r="A98" s="75"/>
      <c r="B98" s="98"/>
      <c r="C98" s="75"/>
      <c r="D98" s="75"/>
    </row>
    <row r="99" spans="1:4" x14ac:dyDescent="0.2">
      <c r="A99" s="75"/>
      <c r="B99" s="98"/>
      <c r="C99" s="75"/>
      <c r="D99" s="75"/>
    </row>
    <row r="100" spans="1:4" x14ac:dyDescent="0.2">
      <c r="A100" s="75"/>
      <c r="B100" s="98"/>
      <c r="C100" s="75"/>
      <c r="D100" s="75"/>
    </row>
    <row r="101" spans="1:4" x14ac:dyDescent="0.2">
      <c r="A101" s="75"/>
      <c r="B101" s="98"/>
      <c r="C101" s="75"/>
      <c r="D101" s="75"/>
    </row>
    <row r="102" spans="1:4" x14ac:dyDescent="0.2">
      <c r="A102" s="75"/>
      <c r="B102" s="98"/>
      <c r="C102" s="75"/>
      <c r="D102" s="75"/>
    </row>
    <row r="103" spans="1:4" x14ac:dyDescent="0.2">
      <c r="A103" s="75"/>
      <c r="B103" s="98"/>
      <c r="C103" s="75"/>
      <c r="D103" s="75"/>
    </row>
    <row r="104" spans="1:4" x14ac:dyDescent="0.2">
      <c r="A104" s="75"/>
      <c r="B104" s="98"/>
      <c r="C104" s="75"/>
      <c r="D104" s="75"/>
    </row>
    <row r="105" spans="1:4" x14ac:dyDescent="0.2">
      <c r="A105" s="75"/>
      <c r="B105" s="98"/>
      <c r="C105" s="75"/>
      <c r="D105" s="75"/>
    </row>
    <row r="106" spans="1:4" x14ac:dyDescent="0.2">
      <c r="A106" s="75"/>
      <c r="B106" s="98"/>
      <c r="C106" s="75"/>
      <c r="D106" s="75"/>
    </row>
    <row r="107" spans="1:4" x14ac:dyDescent="0.2">
      <c r="A107" s="75"/>
      <c r="B107" s="98"/>
      <c r="C107" s="75"/>
      <c r="D107" s="75"/>
    </row>
    <row r="108" spans="1:4" x14ac:dyDescent="0.2">
      <c r="A108" s="75"/>
      <c r="B108" s="98"/>
      <c r="C108" s="75"/>
      <c r="D108" s="75"/>
    </row>
    <row r="109" spans="1:4" x14ac:dyDescent="0.2">
      <c r="A109" s="75"/>
      <c r="B109" s="98"/>
      <c r="C109" s="75"/>
      <c r="D109" s="75"/>
    </row>
    <row r="110" spans="1:4" x14ac:dyDescent="0.2">
      <c r="A110" s="75"/>
      <c r="B110" s="98"/>
      <c r="C110" s="75"/>
      <c r="D110" s="75"/>
    </row>
    <row r="111" spans="1:4" x14ac:dyDescent="0.2">
      <c r="A111" s="75"/>
      <c r="B111" s="98"/>
      <c r="C111" s="75"/>
      <c r="D111" s="75"/>
    </row>
    <row r="112" spans="1:4" x14ac:dyDescent="0.2">
      <c r="A112" s="75"/>
      <c r="B112" s="98"/>
      <c r="C112" s="75"/>
      <c r="D112" s="75"/>
    </row>
    <row r="113" spans="1:4" x14ac:dyDescent="0.2">
      <c r="A113" s="75"/>
      <c r="B113" s="98"/>
      <c r="C113" s="75"/>
      <c r="D113" s="75"/>
    </row>
    <row r="114" spans="1:4" x14ac:dyDescent="0.2">
      <c r="A114" s="75"/>
      <c r="B114" s="98"/>
      <c r="C114" s="75"/>
      <c r="D114" s="75"/>
    </row>
    <row r="115" spans="1:4" x14ac:dyDescent="0.2">
      <c r="A115" s="75"/>
      <c r="B115" s="98"/>
      <c r="C115" s="75"/>
      <c r="D115" s="75"/>
    </row>
    <row r="116" spans="1:4" x14ac:dyDescent="0.2">
      <c r="A116" s="75"/>
      <c r="B116" s="98"/>
      <c r="C116" s="75"/>
      <c r="D116" s="75"/>
    </row>
    <row r="117" spans="1:4" x14ac:dyDescent="0.2">
      <c r="A117" s="75"/>
      <c r="B117" s="98"/>
      <c r="C117" s="75"/>
      <c r="D117" s="75"/>
    </row>
    <row r="118" spans="1:4" x14ac:dyDescent="0.2">
      <c r="A118" s="75"/>
      <c r="B118" s="98"/>
      <c r="C118" s="75"/>
      <c r="D118" s="75"/>
    </row>
    <row r="119" spans="1:4" x14ac:dyDescent="0.2">
      <c r="A119" s="75"/>
      <c r="B119" s="98"/>
      <c r="C119" s="75"/>
      <c r="D119" s="75"/>
    </row>
    <row r="120" spans="1:4" x14ac:dyDescent="0.2">
      <c r="A120" s="75"/>
      <c r="B120" s="98"/>
      <c r="C120" s="75"/>
      <c r="D120" s="75"/>
    </row>
    <row r="121" spans="1:4" x14ac:dyDescent="0.2">
      <c r="A121" s="75"/>
      <c r="B121" s="98"/>
      <c r="C121" s="75"/>
      <c r="D121" s="75"/>
    </row>
    <row r="122" spans="1:4" x14ac:dyDescent="0.2">
      <c r="A122" s="75"/>
      <c r="B122" s="98"/>
      <c r="C122" s="75"/>
      <c r="D122" s="75"/>
    </row>
    <row r="123" spans="1:4" x14ac:dyDescent="0.2">
      <c r="A123" s="75"/>
      <c r="B123" s="98"/>
      <c r="C123" s="75"/>
      <c r="D123" s="75"/>
    </row>
    <row r="124" spans="1:4" x14ac:dyDescent="0.2">
      <c r="A124" s="75"/>
      <c r="B124" s="98"/>
      <c r="C124" s="75"/>
      <c r="D124" s="75"/>
    </row>
    <row r="125" spans="1:4" x14ac:dyDescent="0.2">
      <c r="A125" s="75"/>
      <c r="B125" s="98"/>
      <c r="C125" s="75"/>
      <c r="D125" s="75"/>
    </row>
    <row r="126" spans="1:4" x14ac:dyDescent="0.2">
      <c r="A126" s="75"/>
      <c r="B126" s="98"/>
      <c r="C126" s="75"/>
      <c r="D126" s="75"/>
    </row>
    <row r="127" spans="1:4" x14ac:dyDescent="0.2">
      <c r="A127" s="75"/>
      <c r="B127" s="98"/>
      <c r="C127" s="75"/>
      <c r="D127" s="75"/>
    </row>
    <row r="128" spans="1:4" x14ac:dyDescent="0.2">
      <c r="A128" s="75"/>
      <c r="B128" s="98"/>
      <c r="C128" s="75"/>
      <c r="D128" s="75"/>
    </row>
    <row r="129" spans="1:4" x14ac:dyDescent="0.2">
      <c r="A129" s="75"/>
      <c r="B129" s="98"/>
      <c r="C129" s="75"/>
      <c r="D129" s="75"/>
    </row>
    <row r="130" spans="1:4" x14ac:dyDescent="0.2">
      <c r="A130" s="75"/>
      <c r="B130" s="98"/>
      <c r="C130" s="75"/>
      <c r="D130" s="75"/>
    </row>
    <row r="131" spans="1:4" x14ac:dyDescent="0.2">
      <c r="A131" s="75"/>
      <c r="B131" s="98"/>
      <c r="C131" s="75"/>
      <c r="D131" s="75"/>
    </row>
    <row r="132" spans="1:4" x14ac:dyDescent="0.2">
      <c r="A132" s="75"/>
      <c r="B132" s="98"/>
      <c r="C132" s="75"/>
      <c r="D132" s="75"/>
    </row>
    <row r="133" spans="1:4" x14ac:dyDescent="0.2">
      <c r="A133" s="75"/>
      <c r="B133" s="98"/>
      <c r="C133" s="75"/>
      <c r="D133" s="75"/>
    </row>
    <row r="134" spans="1:4" x14ac:dyDescent="0.2">
      <c r="A134" s="75"/>
      <c r="B134" s="98"/>
      <c r="C134" s="75"/>
      <c r="D134" s="75"/>
    </row>
    <row r="135" spans="1:4" x14ac:dyDescent="0.2">
      <c r="A135" s="75"/>
      <c r="B135" s="98"/>
      <c r="C135" s="75"/>
      <c r="D135" s="75"/>
    </row>
    <row r="136" spans="1:4" x14ac:dyDescent="0.2">
      <c r="A136" s="75"/>
      <c r="B136" s="98"/>
      <c r="C136" s="75"/>
      <c r="D136" s="75"/>
    </row>
    <row r="137" spans="1:4" x14ac:dyDescent="0.2">
      <c r="A137" s="75"/>
      <c r="B137" s="98"/>
      <c r="C137" s="75"/>
      <c r="D137" s="75"/>
    </row>
    <row r="138" spans="1:4" x14ac:dyDescent="0.2">
      <c r="A138" s="75"/>
      <c r="B138" s="98"/>
      <c r="C138" s="75"/>
      <c r="D138" s="75"/>
    </row>
    <row r="139" spans="1:4" x14ac:dyDescent="0.2">
      <c r="A139" s="75"/>
      <c r="B139" s="98"/>
      <c r="C139" s="75"/>
      <c r="D139" s="75"/>
    </row>
    <row r="140" spans="1:4" x14ac:dyDescent="0.2">
      <c r="A140" s="75"/>
      <c r="B140" s="98"/>
      <c r="C140" s="75"/>
      <c r="D140" s="75"/>
    </row>
    <row r="141" spans="1:4" x14ac:dyDescent="0.2">
      <c r="A141" s="75"/>
      <c r="B141" s="98"/>
      <c r="C141" s="75"/>
      <c r="D141" s="75"/>
    </row>
    <row r="142" spans="1:4" x14ac:dyDescent="0.2">
      <c r="A142" s="75"/>
      <c r="B142" s="98"/>
      <c r="C142" s="75"/>
      <c r="D142" s="75"/>
    </row>
    <row r="143" spans="1:4" x14ac:dyDescent="0.2">
      <c r="A143" s="75"/>
      <c r="B143" s="98"/>
      <c r="C143" s="75"/>
      <c r="D143" s="75"/>
    </row>
    <row r="144" spans="1:4" x14ac:dyDescent="0.2">
      <c r="A144" s="75"/>
      <c r="B144" s="98"/>
      <c r="C144" s="75"/>
      <c r="D144" s="75"/>
    </row>
    <row r="145" spans="1:4" x14ac:dyDescent="0.2">
      <c r="A145" s="75"/>
      <c r="B145" s="98"/>
      <c r="C145" s="75"/>
      <c r="D145" s="75"/>
    </row>
    <row r="146" spans="1:4" x14ac:dyDescent="0.2">
      <c r="A146" s="75"/>
      <c r="B146" s="98"/>
      <c r="C146" s="75"/>
      <c r="D146" s="75"/>
    </row>
    <row r="147" spans="1:4" x14ac:dyDescent="0.2">
      <c r="A147" s="75"/>
      <c r="B147" s="98"/>
      <c r="C147" s="75"/>
      <c r="D147" s="75"/>
    </row>
    <row r="148" spans="1:4" x14ac:dyDescent="0.2">
      <c r="A148" s="75"/>
      <c r="B148" s="98"/>
      <c r="C148" s="75"/>
      <c r="D148" s="75"/>
    </row>
    <row r="149" spans="1:4" x14ac:dyDescent="0.2">
      <c r="A149" s="75"/>
      <c r="B149" s="98"/>
      <c r="C149" s="75"/>
      <c r="D149" s="75"/>
    </row>
    <row r="150" spans="1:4" x14ac:dyDescent="0.2">
      <c r="A150" s="75"/>
      <c r="B150" s="98"/>
      <c r="C150" s="75"/>
      <c r="D150" s="75"/>
    </row>
    <row r="151" spans="1:4" x14ac:dyDescent="0.2">
      <c r="A151" s="75"/>
      <c r="B151" s="98"/>
      <c r="C151" s="75"/>
      <c r="D151" s="75"/>
    </row>
    <row r="152" spans="1:4" x14ac:dyDescent="0.2">
      <c r="A152" s="75"/>
      <c r="B152" s="98"/>
      <c r="C152" s="75"/>
      <c r="D152" s="75"/>
    </row>
    <row r="153" spans="1:4" x14ac:dyDescent="0.2">
      <c r="A153" s="75"/>
      <c r="B153" s="98"/>
      <c r="C153" s="75"/>
      <c r="D153" s="75"/>
    </row>
    <row r="154" spans="1:4" x14ac:dyDescent="0.2">
      <c r="A154" s="75"/>
      <c r="B154" s="98"/>
      <c r="C154" s="75"/>
      <c r="D154" s="75"/>
    </row>
    <row r="155" spans="1:4" x14ac:dyDescent="0.2">
      <c r="A155" s="75"/>
      <c r="B155" s="98"/>
      <c r="C155" s="75"/>
      <c r="D155" s="75"/>
    </row>
    <row r="156" spans="1:4" x14ac:dyDescent="0.2">
      <c r="A156" s="75"/>
      <c r="B156" s="98"/>
      <c r="C156" s="75"/>
      <c r="D156" s="75"/>
    </row>
    <row r="157" spans="1:4" x14ac:dyDescent="0.2">
      <c r="A157" s="75"/>
      <c r="B157" s="98"/>
      <c r="C157" s="75"/>
      <c r="D157" s="75"/>
    </row>
    <row r="158" spans="1:4" x14ac:dyDescent="0.2">
      <c r="A158" s="75"/>
      <c r="B158" s="98"/>
      <c r="C158" s="75"/>
      <c r="D158" s="75"/>
    </row>
    <row r="159" spans="1:4" x14ac:dyDescent="0.2">
      <c r="A159" s="75"/>
      <c r="B159" s="98"/>
      <c r="C159" s="75"/>
      <c r="D159" s="75"/>
    </row>
    <row r="160" spans="1:4" x14ac:dyDescent="0.2">
      <c r="A160" s="75"/>
      <c r="B160" s="98"/>
      <c r="C160" s="75"/>
      <c r="D160" s="75"/>
    </row>
    <row r="161" spans="1:4" x14ac:dyDescent="0.2">
      <c r="A161" s="75"/>
      <c r="B161" s="98"/>
      <c r="C161" s="75"/>
      <c r="D161" s="75"/>
    </row>
    <row r="162" spans="1:4" x14ac:dyDescent="0.2">
      <c r="A162" s="75"/>
      <c r="B162" s="98"/>
      <c r="C162" s="75"/>
      <c r="D162" s="75"/>
    </row>
    <row r="163" spans="1:4" x14ac:dyDescent="0.2">
      <c r="A163" s="75"/>
      <c r="B163" s="98"/>
      <c r="C163" s="75"/>
      <c r="D163" s="75"/>
    </row>
    <row r="164" spans="1:4" x14ac:dyDescent="0.2">
      <c r="A164" s="75"/>
      <c r="B164" s="98"/>
      <c r="C164" s="75"/>
      <c r="D164" s="75"/>
    </row>
    <row r="165" spans="1:4" x14ac:dyDescent="0.2">
      <c r="A165" s="75"/>
      <c r="B165" s="98"/>
      <c r="C165" s="75"/>
      <c r="D165" s="75"/>
    </row>
    <row r="166" spans="1:4" x14ac:dyDescent="0.2">
      <c r="A166" s="75"/>
      <c r="B166" s="98"/>
      <c r="C166" s="75"/>
      <c r="D166" s="75"/>
    </row>
    <row r="167" spans="1:4" x14ac:dyDescent="0.2">
      <c r="A167" s="75"/>
      <c r="B167" s="98"/>
      <c r="C167" s="75"/>
      <c r="D167" s="75"/>
    </row>
    <row r="168" spans="1:4" x14ac:dyDescent="0.2">
      <c r="A168" s="75"/>
      <c r="B168" s="98"/>
      <c r="C168" s="75"/>
      <c r="D168" s="75"/>
    </row>
    <row r="169" spans="1:4" x14ac:dyDescent="0.2">
      <c r="A169" s="75"/>
      <c r="B169" s="98"/>
      <c r="C169" s="75"/>
      <c r="D169" s="75"/>
    </row>
    <row r="170" spans="1:4" x14ac:dyDescent="0.2">
      <c r="A170" s="75"/>
      <c r="B170" s="98"/>
      <c r="C170" s="75"/>
      <c r="D170" s="75"/>
    </row>
    <row r="171" spans="1:4" x14ac:dyDescent="0.2">
      <c r="A171" s="75"/>
      <c r="B171" s="98"/>
      <c r="C171" s="75"/>
      <c r="D171" s="75"/>
    </row>
    <row r="172" spans="1:4" x14ac:dyDescent="0.2">
      <c r="A172" s="75"/>
      <c r="B172" s="98"/>
      <c r="C172" s="75"/>
      <c r="D172" s="75"/>
    </row>
    <row r="173" spans="1:4" x14ac:dyDescent="0.2">
      <c r="A173" s="75"/>
      <c r="B173" s="98"/>
      <c r="C173" s="75"/>
      <c r="D173" s="75"/>
    </row>
    <row r="174" spans="1:4" x14ac:dyDescent="0.2">
      <c r="A174" s="75"/>
      <c r="B174" s="98"/>
      <c r="C174" s="75"/>
      <c r="D174" s="75"/>
    </row>
    <row r="175" spans="1:4" x14ac:dyDescent="0.2">
      <c r="A175" s="75"/>
      <c r="B175" s="98"/>
      <c r="C175" s="75"/>
      <c r="D175" s="75"/>
    </row>
    <row r="176" spans="1:4" x14ac:dyDescent="0.2">
      <c r="A176" s="75"/>
      <c r="B176" s="98"/>
      <c r="C176" s="75"/>
      <c r="D176" s="75"/>
    </row>
    <row r="177" spans="1:4" x14ac:dyDescent="0.2">
      <c r="A177" s="75"/>
      <c r="B177" s="98"/>
      <c r="C177" s="75"/>
      <c r="D177" s="75"/>
    </row>
    <row r="178" spans="1:4" x14ac:dyDescent="0.2">
      <c r="A178" s="75"/>
      <c r="B178" s="98"/>
      <c r="C178" s="75"/>
      <c r="D178" s="75"/>
    </row>
    <row r="179" spans="1:4" x14ac:dyDescent="0.2">
      <c r="A179" s="75"/>
      <c r="B179" s="98"/>
      <c r="C179" s="75"/>
      <c r="D179" s="75"/>
    </row>
    <row r="180" spans="1:4" x14ac:dyDescent="0.2">
      <c r="A180" s="75"/>
      <c r="B180" s="98"/>
      <c r="C180" s="75"/>
      <c r="D180" s="75"/>
    </row>
    <row r="181" spans="1:4" x14ac:dyDescent="0.2">
      <c r="A181" s="75"/>
      <c r="B181" s="98"/>
      <c r="C181" s="75"/>
      <c r="D181" s="75"/>
    </row>
    <row r="182" spans="1:4" x14ac:dyDescent="0.2">
      <c r="A182" s="75"/>
      <c r="B182" s="98"/>
      <c r="C182" s="75"/>
      <c r="D182" s="75"/>
    </row>
    <row r="183" spans="1:4" x14ac:dyDescent="0.2">
      <c r="A183" s="75"/>
      <c r="B183" s="98"/>
      <c r="C183" s="75"/>
      <c r="D183" s="75"/>
    </row>
    <row r="184" spans="1:4" x14ac:dyDescent="0.2">
      <c r="A184" s="75"/>
      <c r="B184" s="98"/>
      <c r="C184" s="75"/>
      <c r="D184" s="75"/>
    </row>
    <row r="185" spans="1:4" x14ac:dyDescent="0.2">
      <c r="A185" s="75"/>
      <c r="B185" s="98"/>
      <c r="C185" s="75"/>
      <c r="D185" s="75"/>
    </row>
    <row r="186" spans="1:4" x14ac:dyDescent="0.2">
      <c r="A186" s="75"/>
      <c r="B186" s="98"/>
      <c r="C186" s="75"/>
      <c r="D186" s="75"/>
    </row>
    <row r="187" spans="1:4" x14ac:dyDescent="0.2">
      <c r="A187" s="75"/>
      <c r="B187" s="98"/>
      <c r="C187" s="75"/>
      <c r="D187" s="75"/>
    </row>
    <row r="188" spans="1:4" x14ac:dyDescent="0.2">
      <c r="A188" s="75"/>
      <c r="B188" s="98"/>
      <c r="C188" s="75"/>
      <c r="D188" s="75"/>
    </row>
    <row r="189" spans="1:4" x14ac:dyDescent="0.2">
      <c r="A189" s="75"/>
      <c r="B189" s="98"/>
      <c r="C189" s="75"/>
      <c r="D189" s="75"/>
    </row>
    <row r="190" spans="1:4" x14ac:dyDescent="0.2">
      <c r="A190" s="75"/>
      <c r="B190" s="98"/>
      <c r="C190" s="75"/>
      <c r="D190" s="75"/>
    </row>
    <row r="191" spans="1:4" x14ac:dyDescent="0.2">
      <c r="A191" s="75"/>
      <c r="B191" s="98"/>
      <c r="C191" s="75"/>
      <c r="D191" s="75"/>
    </row>
    <row r="192" spans="1:4" x14ac:dyDescent="0.2">
      <c r="A192" s="75"/>
      <c r="B192" s="98"/>
      <c r="C192" s="75"/>
      <c r="D192" s="75"/>
    </row>
    <row r="193" spans="1:4" x14ac:dyDescent="0.2">
      <c r="A193" s="75"/>
      <c r="B193" s="98"/>
      <c r="C193" s="75"/>
      <c r="D193" s="75"/>
    </row>
    <row r="194" spans="1:4" x14ac:dyDescent="0.2">
      <c r="A194" s="75"/>
      <c r="B194" s="98"/>
      <c r="C194" s="75"/>
      <c r="D194" s="75"/>
    </row>
    <row r="195" spans="1:4" x14ac:dyDescent="0.2">
      <c r="A195" s="75"/>
      <c r="B195" s="98"/>
      <c r="C195" s="75"/>
      <c r="D195" s="75"/>
    </row>
    <row r="196" spans="1:4" x14ac:dyDescent="0.2">
      <c r="A196" s="75"/>
      <c r="B196" s="98"/>
      <c r="C196" s="75"/>
      <c r="D196" s="75"/>
    </row>
    <row r="197" spans="1:4" x14ac:dyDescent="0.2">
      <c r="A197" s="75"/>
      <c r="B197" s="98"/>
      <c r="C197" s="75"/>
      <c r="D197" s="75"/>
    </row>
    <row r="198" spans="1:4" x14ac:dyDescent="0.2">
      <c r="A198" s="75"/>
      <c r="B198" s="98"/>
      <c r="C198" s="75"/>
      <c r="D198" s="75"/>
    </row>
    <row r="199" spans="1:4" x14ac:dyDescent="0.2">
      <c r="A199" s="75"/>
      <c r="B199" s="98"/>
      <c r="C199" s="75"/>
      <c r="D199" s="75"/>
    </row>
    <row r="200" spans="1:4" x14ac:dyDescent="0.2">
      <c r="A200" s="75"/>
      <c r="B200" s="98"/>
      <c r="C200" s="75"/>
      <c r="D200" s="75"/>
    </row>
    <row r="201" spans="1:4" x14ac:dyDescent="0.2">
      <c r="A201" s="75"/>
      <c r="B201" s="98"/>
      <c r="C201" s="75"/>
      <c r="D201" s="75"/>
    </row>
    <row r="202" spans="1:4" x14ac:dyDescent="0.2">
      <c r="A202" s="75"/>
      <c r="B202" s="98"/>
      <c r="C202" s="75"/>
      <c r="D202" s="75"/>
    </row>
    <row r="203" spans="1:4" x14ac:dyDescent="0.2">
      <c r="A203" s="75"/>
      <c r="B203" s="98"/>
      <c r="C203" s="75"/>
      <c r="D203" s="75"/>
    </row>
    <row r="204" spans="1:4" x14ac:dyDescent="0.2">
      <c r="A204" s="75"/>
      <c r="B204" s="98"/>
      <c r="C204" s="75"/>
      <c r="D204" s="75"/>
    </row>
    <row r="205" spans="1:4" x14ac:dyDescent="0.2">
      <c r="A205" s="75"/>
      <c r="B205" s="98"/>
      <c r="C205" s="75"/>
      <c r="D205" s="75"/>
    </row>
    <row r="206" spans="1:4" x14ac:dyDescent="0.2">
      <c r="A206" s="75"/>
      <c r="B206" s="98"/>
      <c r="C206" s="75"/>
      <c r="D206" s="75"/>
    </row>
    <row r="207" spans="1:4" x14ac:dyDescent="0.2">
      <c r="A207" s="75"/>
      <c r="B207" s="98"/>
      <c r="C207" s="75"/>
      <c r="D207" s="75"/>
    </row>
    <row r="208" spans="1:4" x14ac:dyDescent="0.2">
      <c r="A208" s="75"/>
      <c r="B208" s="98"/>
      <c r="C208" s="75"/>
      <c r="D208" s="75"/>
    </row>
    <row r="209" spans="1:4" x14ac:dyDescent="0.2">
      <c r="A209" s="75"/>
      <c r="B209" s="98"/>
      <c r="C209" s="75"/>
      <c r="D209" s="75"/>
    </row>
    <row r="210" spans="1:4" x14ac:dyDescent="0.2">
      <c r="A210" s="75"/>
      <c r="B210" s="98"/>
      <c r="C210" s="75"/>
      <c r="D210" s="75"/>
    </row>
    <row r="211" spans="1:4" x14ac:dyDescent="0.2">
      <c r="A211" s="75"/>
      <c r="B211" s="98"/>
      <c r="C211" s="75"/>
      <c r="D211" s="75"/>
    </row>
    <row r="212" spans="1:4" x14ac:dyDescent="0.2">
      <c r="A212" s="75"/>
      <c r="B212" s="98"/>
      <c r="C212" s="75"/>
      <c r="D212" s="75"/>
    </row>
    <row r="213" spans="1:4" x14ac:dyDescent="0.2">
      <c r="A213" s="75"/>
      <c r="B213" s="98"/>
      <c r="C213" s="75"/>
      <c r="D213" s="75"/>
    </row>
    <row r="214" spans="1:4" x14ac:dyDescent="0.2">
      <c r="A214" s="75"/>
      <c r="B214" s="98"/>
      <c r="C214" s="75"/>
      <c r="D214" s="75"/>
    </row>
    <row r="215" spans="1:4" x14ac:dyDescent="0.2">
      <c r="A215" s="75"/>
      <c r="B215" s="98"/>
      <c r="C215" s="75"/>
      <c r="D215" s="75"/>
    </row>
    <row r="216" spans="1:4" x14ac:dyDescent="0.2">
      <c r="A216" s="75"/>
      <c r="B216" s="98"/>
      <c r="C216" s="75"/>
      <c r="D216" s="75"/>
    </row>
    <row r="217" spans="1:4" x14ac:dyDescent="0.2">
      <c r="A217" s="75"/>
      <c r="B217" s="98"/>
      <c r="C217" s="75"/>
      <c r="D217" s="75"/>
    </row>
    <row r="218" spans="1:4" x14ac:dyDescent="0.2">
      <c r="A218" s="75"/>
      <c r="B218" s="98"/>
      <c r="C218" s="75"/>
      <c r="D218" s="75"/>
    </row>
    <row r="219" spans="1:4" x14ac:dyDescent="0.2">
      <c r="A219" s="75"/>
      <c r="B219" s="98"/>
      <c r="C219" s="75"/>
      <c r="D219" s="75"/>
    </row>
    <row r="220" spans="1:4" x14ac:dyDescent="0.2">
      <c r="A220" s="75"/>
      <c r="B220" s="98"/>
      <c r="C220" s="75"/>
      <c r="D220" s="75"/>
    </row>
    <row r="221" spans="1:4" x14ac:dyDescent="0.2">
      <c r="A221" s="75"/>
      <c r="B221" s="98"/>
      <c r="C221" s="75"/>
      <c r="D221" s="75"/>
    </row>
    <row r="222" spans="1:4" x14ac:dyDescent="0.2">
      <c r="A222" s="75"/>
      <c r="B222" s="98"/>
      <c r="C222" s="75"/>
      <c r="D222" s="75"/>
    </row>
    <row r="223" spans="1:4" x14ac:dyDescent="0.2">
      <c r="A223" s="75"/>
      <c r="B223" s="98"/>
      <c r="C223" s="75"/>
      <c r="D223" s="75"/>
    </row>
    <row r="224" spans="1:4" x14ac:dyDescent="0.2">
      <c r="A224" s="75"/>
      <c r="B224" s="98"/>
      <c r="C224" s="75"/>
      <c r="D224" s="75"/>
    </row>
    <row r="225" spans="1:4" x14ac:dyDescent="0.2">
      <c r="A225" s="75"/>
      <c r="B225" s="98"/>
      <c r="C225" s="75"/>
      <c r="D225" s="75"/>
    </row>
    <row r="226" spans="1:4" x14ac:dyDescent="0.2">
      <c r="A226" s="75"/>
      <c r="B226" s="98"/>
      <c r="C226" s="75"/>
      <c r="D226" s="75"/>
    </row>
    <row r="227" spans="1:4" x14ac:dyDescent="0.2">
      <c r="A227" s="75"/>
      <c r="B227" s="98"/>
      <c r="C227" s="75"/>
      <c r="D227" s="75"/>
    </row>
    <row r="228" spans="1:4" x14ac:dyDescent="0.2">
      <c r="A228" s="75"/>
      <c r="B228" s="98"/>
      <c r="C228" s="75"/>
      <c r="D228" s="75"/>
    </row>
    <row r="229" spans="1:4" x14ac:dyDescent="0.2">
      <c r="A229" s="75"/>
      <c r="B229" s="98"/>
      <c r="C229" s="75"/>
      <c r="D229" s="75"/>
    </row>
    <row r="230" spans="1:4" x14ac:dyDescent="0.2">
      <c r="A230" s="75"/>
      <c r="B230" s="98"/>
      <c r="C230" s="75"/>
      <c r="D230" s="75"/>
    </row>
    <row r="231" spans="1:4" x14ac:dyDescent="0.2">
      <c r="A231" s="75"/>
      <c r="B231" s="98"/>
      <c r="C231" s="75"/>
      <c r="D231" s="75"/>
    </row>
    <row r="232" spans="1:4" x14ac:dyDescent="0.2">
      <c r="A232" s="75"/>
      <c r="B232" s="98"/>
      <c r="C232" s="75"/>
      <c r="D232" s="75"/>
    </row>
    <row r="233" spans="1:4" x14ac:dyDescent="0.2">
      <c r="A233" s="75"/>
      <c r="B233" s="98"/>
      <c r="C233" s="75"/>
      <c r="D233" s="75"/>
    </row>
    <row r="234" spans="1:4" x14ac:dyDescent="0.2">
      <c r="A234" s="75"/>
      <c r="B234" s="98"/>
      <c r="C234" s="75"/>
      <c r="D234" s="75"/>
    </row>
    <row r="235" spans="1:4" x14ac:dyDescent="0.2">
      <c r="A235" s="75"/>
      <c r="B235" s="98"/>
      <c r="C235" s="75"/>
      <c r="D235" s="75"/>
    </row>
    <row r="236" spans="1:4" x14ac:dyDescent="0.2">
      <c r="A236" s="75"/>
      <c r="B236" s="98"/>
      <c r="C236" s="75"/>
      <c r="D236" s="75"/>
    </row>
    <row r="237" spans="1:4" x14ac:dyDescent="0.2">
      <c r="A237" s="75"/>
      <c r="B237" s="98"/>
      <c r="C237" s="75"/>
      <c r="D237" s="75"/>
    </row>
    <row r="238" spans="1:4" x14ac:dyDescent="0.2">
      <c r="A238" s="75"/>
      <c r="B238" s="98"/>
      <c r="C238" s="75"/>
      <c r="D238" s="75"/>
    </row>
    <row r="239" spans="1:4" x14ac:dyDescent="0.2">
      <c r="A239" s="75"/>
      <c r="B239" s="98"/>
      <c r="C239" s="75"/>
      <c r="D239" s="75"/>
    </row>
    <row r="240" spans="1:4" x14ac:dyDescent="0.2">
      <c r="A240" s="75"/>
      <c r="B240" s="98"/>
      <c r="C240" s="75"/>
      <c r="D240" s="75"/>
    </row>
    <row r="241" spans="1:4" x14ac:dyDescent="0.2">
      <c r="A241" s="75"/>
      <c r="B241" s="98"/>
      <c r="C241" s="75"/>
      <c r="D241" s="75"/>
    </row>
    <row r="242" spans="1:4" x14ac:dyDescent="0.2">
      <c r="A242" s="75"/>
      <c r="B242" s="98"/>
      <c r="C242" s="75"/>
      <c r="D242" s="75"/>
    </row>
    <row r="243" spans="1:4" x14ac:dyDescent="0.2">
      <c r="A243" s="75"/>
      <c r="B243" s="98"/>
      <c r="C243" s="75"/>
      <c r="D243" s="75"/>
    </row>
    <row r="244" spans="1:4" x14ac:dyDescent="0.2">
      <c r="A244" s="75"/>
      <c r="B244" s="98"/>
      <c r="C244" s="75"/>
      <c r="D244" s="75"/>
    </row>
    <row r="245" spans="1:4" x14ac:dyDescent="0.2">
      <c r="A245" s="75"/>
      <c r="B245" s="98"/>
      <c r="C245" s="75"/>
      <c r="D245" s="75"/>
    </row>
    <row r="246" spans="1:4" x14ac:dyDescent="0.2">
      <c r="A246" s="75"/>
      <c r="B246" s="98"/>
      <c r="C246" s="75"/>
      <c r="D246" s="75"/>
    </row>
    <row r="247" spans="1:4" x14ac:dyDescent="0.2">
      <c r="A247" s="75"/>
      <c r="B247" s="98"/>
      <c r="C247" s="75"/>
      <c r="D247" s="75"/>
    </row>
    <row r="248" spans="1:4" x14ac:dyDescent="0.2">
      <c r="A248" s="75"/>
      <c r="B248" s="98"/>
      <c r="C248" s="75"/>
      <c r="D248" s="75"/>
    </row>
    <row r="249" spans="1:4" x14ac:dyDescent="0.2">
      <c r="A249" s="75"/>
      <c r="B249" s="98"/>
      <c r="C249" s="75"/>
      <c r="D249" s="75"/>
    </row>
    <row r="250" spans="1:4" x14ac:dyDescent="0.2">
      <c r="A250" s="75"/>
      <c r="B250" s="98"/>
      <c r="C250" s="75"/>
      <c r="D250" s="75"/>
    </row>
    <row r="251" spans="1:4" x14ac:dyDescent="0.2">
      <c r="A251" s="75"/>
      <c r="B251" s="98"/>
      <c r="C251" s="75"/>
      <c r="D251" s="75"/>
    </row>
    <row r="252" spans="1:4" x14ac:dyDescent="0.2">
      <c r="A252" s="75"/>
      <c r="B252" s="98"/>
      <c r="C252" s="75"/>
      <c r="D252" s="75"/>
    </row>
    <row r="253" spans="1:4" x14ac:dyDescent="0.2">
      <c r="A253" s="75"/>
      <c r="B253" s="98"/>
      <c r="C253" s="75"/>
      <c r="D253" s="75"/>
    </row>
    <row r="254" spans="1:4" x14ac:dyDescent="0.2">
      <c r="A254" s="75"/>
      <c r="B254" s="98"/>
      <c r="C254" s="75"/>
      <c r="D254" s="75"/>
    </row>
    <row r="255" spans="1:4" x14ac:dyDescent="0.2">
      <c r="A255" s="75"/>
      <c r="B255" s="98"/>
      <c r="C255" s="75"/>
      <c r="D255" s="75"/>
    </row>
    <row r="256" spans="1:4" x14ac:dyDescent="0.2">
      <c r="A256" s="75"/>
      <c r="B256" s="98"/>
      <c r="C256" s="75"/>
      <c r="D256" s="75"/>
    </row>
    <row r="257" spans="1:4" x14ac:dyDescent="0.2">
      <c r="A257" s="75"/>
      <c r="B257" s="98"/>
      <c r="C257" s="75"/>
      <c r="D257" s="75"/>
    </row>
    <row r="258" spans="1:4" x14ac:dyDescent="0.2">
      <c r="A258" s="75"/>
      <c r="B258" s="98"/>
      <c r="C258" s="75"/>
      <c r="D258" s="75"/>
    </row>
    <row r="259" spans="1:4" x14ac:dyDescent="0.2">
      <c r="A259" s="75"/>
      <c r="B259" s="98"/>
      <c r="C259" s="75"/>
      <c r="D259" s="75"/>
    </row>
    <row r="260" spans="1:4" x14ac:dyDescent="0.2">
      <c r="A260" s="75"/>
      <c r="B260" s="98"/>
      <c r="C260" s="75"/>
      <c r="D260" s="75"/>
    </row>
    <row r="261" spans="1:4" x14ac:dyDescent="0.2">
      <c r="A261" s="75"/>
      <c r="B261" s="98"/>
      <c r="C261" s="75"/>
      <c r="D261" s="75"/>
    </row>
    <row r="262" spans="1:4" x14ac:dyDescent="0.2">
      <c r="A262" s="75"/>
      <c r="B262" s="98"/>
      <c r="C262" s="75"/>
      <c r="D262" s="75"/>
    </row>
    <row r="263" spans="1:4" x14ac:dyDescent="0.2">
      <c r="A263" s="75"/>
      <c r="B263" s="98"/>
      <c r="C263" s="75"/>
      <c r="D263" s="75"/>
    </row>
    <row r="264" spans="1:4" x14ac:dyDescent="0.2">
      <c r="A264" s="75"/>
      <c r="B264" s="98"/>
      <c r="C264" s="75"/>
      <c r="D264" s="75"/>
    </row>
    <row r="265" spans="1:4" x14ac:dyDescent="0.2">
      <c r="A265" s="75"/>
      <c r="B265" s="98"/>
      <c r="C265" s="75"/>
      <c r="D265" s="75"/>
    </row>
    <row r="266" spans="1:4" x14ac:dyDescent="0.2">
      <c r="A266" s="75"/>
      <c r="B266" s="98"/>
      <c r="C266" s="75"/>
      <c r="D266" s="75"/>
    </row>
    <row r="267" spans="1:4" x14ac:dyDescent="0.2">
      <c r="A267" s="75"/>
      <c r="B267" s="98"/>
      <c r="C267" s="75"/>
      <c r="D267" s="75"/>
    </row>
    <row r="268" spans="1:4" x14ac:dyDescent="0.2">
      <c r="A268" s="75"/>
      <c r="B268" s="98"/>
      <c r="C268" s="75"/>
      <c r="D268" s="75"/>
    </row>
    <row r="269" spans="1:4" x14ac:dyDescent="0.2">
      <c r="A269" s="75"/>
      <c r="B269" s="98"/>
      <c r="C269" s="75"/>
      <c r="D269" s="75"/>
    </row>
    <row r="270" spans="1:4" x14ac:dyDescent="0.2">
      <c r="A270" s="75"/>
      <c r="B270" s="98"/>
      <c r="C270" s="75"/>
      <c r="D270" s="75"/>
    </row>
    <row r="271" spans="1:4" x14ac:dyDescent="0.2">
      <c r="A271" s="75"/>
      <c r="B271" s="98"/>
      <c r="C271" s="75"/>
      <c r="D271" s="75"/>
    </row>
    <row r="272" spans="1:4" x14ac:dyDescent="0.2">
      <c r="A272" s="75"/>
      <c r="B272" s="98"/>
      <c r="C272" s="75"/>
      <c r="D272" s="75"/>
    </row>
    <row r="273" spans="1:4" x14ac:dyDescent="0.2">
      <c r="A273" s="75"/>
      <c r="B273" s="98"/>
      <c r="C273" s="75"/>
      <c r="D273" s="75"/>
    </row>
    <row r="274" spans="1:4" x14ac:dyDescent="0.2">
      <c r="A274" s="75"/>
      <c r="B274" s="98"/>
      <c r="C274" s="75"/>
      <c r="D274" s="75"/>
    </row>
    <row r="275" spans="1:4" x14ac:dyDescent="0.2">
      <c r="A275" s="75"/>
      <c r="B275" s="98"/>
      <c r="C275" s="75"/>
      <c r="D275" s="75"/>
    </row>
    <row r="276" spans="1:4" x14ac:dyDescent="0.2">
      <c r="A276" s="75"/>
      <c r="B276" s="98"/>
      <c r="C276" s="75"/>
      <c r="D276" s="75"/>
    </row>
    <row r="277" spans="1:4" x14ac:dyDescent="0.2">
      <c r="A277" s="75"/>
      <c r="B277" s="98"/>
      <c r="C277" s="75"/>
      <c r="D277" s="75"/>
    </row>
    <row r="278" spans="1:4" x14ac:dyDescent="0.2">
      <c r="A278" s="75"/>
      <c r="B278" s="98"/>
      <c r="C278" s="75"/>
      <c r="D278" s="75"/>
    </row>
    <row r="279" spans="1:4" x14ac:dyDescent="0.2">
      <c r="A279" s="75"/>
      <c r="B279" s="98"/>
      <c r="C279" s="75"/>
      <c r="D279" s="75"/>
    </row>
    <row r="280" spans="1:4" x14ac:dyDescent="0.2">
      <c r="A280" s="75"/>
      <c r="B280" s="98"/>
      <c r="C280" s="75"/>
      <c r="D280" s="75"/>
    </row>
    <row r="281" spans="1:4" x14ac:dyDescent="0.2">
      <c r="A281" s="75"/>
      <c r="B281" s="98"/>
      <c r="C281" s="75"/>
      <c r="D281" s="75"/>
    </row>
    <row r="282" spans="1:4" x14ac:dyDescent="0.2">
      <c r="A282" s="75"/>
      <c r="B282" s="98"/>
      <c r="C282" s="75"/>
      <c r="D282" s="75"/>
    </row>
    <row r="283" spans="1:4" x14ac:dyDescent="0.2">
      <c r="A283" s="75"/>
      <c r="B283" s="98"/>
      <c r="C283" s="75"/>
      <c r="D283" s="75"/>
    </row>
    <row r="284" spans="1:4" x14ac:dyDescent="0.2">
      <c r="A284" s="75"/>
      <c r="B284" s="98"/>
      <c r="C284" s="75"/>
      <c r="D284" s="75"/>
    </row>
    <row r="285" spans="1:4" x14ac:dyDescent="0.2">
      <c r="A285" s="75"/>
      <c r="B285" s="98"/>
      <c r="C285" s="75"/>
      <c r="D285" s="75"/>
    </row>
    <row r="286" spans="1:4" x14ac:dyDescent="0.2">
      <c r="A286" s="75"/>
      <c r="B286" s="98"/>
      <c r="C286" s="75"/>
      <c r="D286" s="75"/>
    </row>
    <row r="287" spans="1:4" x14ac:dyDescent="0.2">
      <c r="A287" s="75"/>
      <c r="B287" s="98"/>
      <c r="C287" s="75"/>
      <c r="D287" s="75"/>
    </row>
    <row r="288" spans="1:4" x14ac:dyDescent="0.2">
      <c r="A288" s="75"/>
      <c r="B288" s="98"/>
      <c r="C288" s="75"/>
      <c r="D288" s="75"/>
    </row>
    <row r="289" spans="1:4" x14ac:dyDescent="0.2">
      <c r="A289" s="75"/>
      <c r="B289" s="98"/>
      <c r="C289" s="75"/>
      <c r="D289" s="75"/>
    </row>
    <row r="290" spans="1:4" x14ac:dyDescent="0.2">
      <c r="A290" s="75"/>
      <c r="B290" s="98"/>
      <c r="C290" s="75"/>
      <c r="D290" s="75"/>
    </row>
    <row r="291" spans="1:4" x14ac:dyDescent="0.2">
      <c r="A291" s="75"/>
      <c r="B291" s="98"/>
      <c r="C291" s="75"/>
      <c r="D291" s="75"/>
    </row>
    <row r="292" spans="1:4" x14ac:dyDescent="0.2">
      <c r="A292" s="75"/>
      <c r="B292" s="98"/>
      <c r="C292" s="75"/>
      <c r="D292" s="75"/>
    </row>
    <row r="293" spans="1:4" x14ac:dyDescent="0.2">
      <c r="A293" s="75"/>
      <c r="B293" s="98"/>
      <c r="C293" s="75"/>
      <c r="D293" s="75"/>
    </row>
    <row r="294" spans="1:4" x14ac:dyDescent="0.2">
      <c r="A294" s="75"/>
      <c r="B294" s="98"/>
      <c r="C294" s="75"/>
      <c r="D294" s="75"/>
    </row>
    <row r="295" spans="1:4" x14ac:dyDescent="0.2">
      <c r="A295" s="75"/>
      <c r="B295" s="98"/>
      <c r="C295" s="75"/>
      <c r="D295" s="75"/>
    </row>
    <row r="296" spans="1:4" x14ac:dyDescent="0.2">
      <c r="A296" s="75"/>
      <c r="B296" s="98"/>
      <c r="C296" s="75"/>
      <c r="D296" s="75"/>
    </row>
    <row r="297" spans="1:4" x14ac:dyDescent="0.2">
      <c r="A297" s="75"/>
      <c r="B297" s="98"/>
      <c r="C297" s="75"/>
      <c r="D297" s="75"/>
    </row>
    <row r="298" spans="1:4" x14ac:dyDescent="0.2">
      <c r="A298" s="75"/>
      <c r="B298" s="98"/>
      <c r="C298" s="75"/>
      <c r="D298" s="75"/>
    </row>
    <row r="299" spans="1:4" x14ac:dyDescent="0.2">
      <c r="A299" s="75"/>
      <c r="B299" s="98"/>
      <c r="C299" s="75"/>
      <c r="D299" s="75"/>
    </row>
    <row r="300" spans="1:4" x14ac:dyDescent="0.2">
      <c r="A300" s="75"/>
      <c r="B300" s="98"/>
      <c r="C300" s="75"/>
      <c r="D300" s="75"/>
    </row>
    <row r="301" spans="1:4" x14ac:dyDescent="0.2">
      <c r="A301" s="75"/>
      <c r="B301" s="98"/>
      <c r="C301" s="75"/>
      <c r="D301" s="75"/>
    </row>
    <row r="302" spans="1:4" x14ac:dyDescent="0.2">
      <c r="A302" s="75"/>
      <c r="B302" s="98"/>
      <c r="C302" s="75"/>
      <c r="D302" s="75"/>
    </row>
    <row r="303" spans="1:4" x14ac:dyDescent="0.2">
      <c r="A303" s="75"/>
      <c r="B303" s="98"/>
      <c r="C303" s="75"/>
      <c r="D303" s="75"/>
    </row>
    <row r="304" spans="1:4" x14ac:dyDescent="0.2">
      <c r="A304" s="75"/>
      <c r="B304" s="98"/>
      <c r="C304" s="75"/>
      <c r="D304" s="75"/>
    </row>
    <row r="305" spans="1:4" x14ac:dyDescent="0.2">
      <c r="A305" s="75"/>
      <c r="B305" s="98"/>
      <c r="C305" s="75"/>
      <c r="D305" s="75"/>
    </row>
    <row r="306" spans="1:4" x14ac:dyDescent="0.2">
      <c r="A306" s="75"/>
      <c r="B306" s="98"/>
      <c r="C306" s="75"/>
      <c r="D306" s="75"/>
    </row>
    <row r="307" spans="1:4" x14ac:dyDescent="0.2">
      <c r="A307" s="75"/>
      <c r="B307" s="98"/>
      <c r="C307" s="75"/>
      <c r="D307" s="75"/>
    </row>
    <row r="308" spans="1:4" x14ac:dyDescent="0.2">
      <c r="A308" s="75"/>
      <c r="B308" s="98"/>
      <c r="C308" s="75"/>
      <c r="D308" s="75"/>
    </row>
    <row r="309" spans="1:4" x14ac:dyDescent="0.2">
      <c r="A309" s="75"/>
      <c r="B309" s="98"/>
      <c r="C309" s="75"/>
      <c r="D309" s="75"/>
    </row>
    <row r="310" spans="1:4" x14ac:dyDescent="0.2">
      <c r="A310" s="75"/>
      <c r="B310" s="98"/>
      <c r="C310" s="75"/>
      <c r="D310" s="75"/>
    </row>
    <row r="311" spans="1:4" x14ac:dyDescent="0.2">
      <c r="A311" s="75"/>
      <c r="B311" s="98"/>
      <c r="C311" s="75"/>
      <c r="D311" s="75"/>
    </row>
    <row r="312" spans="1:4" x14ac:dyDescent="0.2">
      <c r="A312" s="75"/>
      <c r="B312" s="98"/>
      <c r="C312" s="75"/>
      <c r="D312" s="75"/>
    </row>
    <row r="313" spans="1:4" x14ac:dyDescent="0.2">
      <c r="A313" s="75"/>
      <c r="B313" s="98"/>
      <c r="C313" s="75"/>
      <c r="D313" s="75"/>
    </row>
    <row r="314" spans="1:4" x14ac:dyDescent="0.2">
      <c r="A314" s="75"/>
      <c r="B314" s="98"/>
      <c r="C314" s="75"/>
      <c r="D314" s="75"/>
    </row>
    <row r="315" spans="1:4" x14ac:dyDescent="0.2">
      <c r="A315" s="75"/>
      <c r="B315" s="98"/>
      <c r="C315" s="75"/>
      <c r="D315" s="75"/>
    </row>
    <row r="316" spans="1:4" x14ac:dyDescent="0.2">
      <c r="A316" s="75"/>
      <c r="B316" s="98"/>
      <c r="C316" s="75"/>
      <c r="D316" s="75"/>
    </row>
    <row r="317" spans="1:4" x14ac:dyDescent="0.2">
      <c r="A317" s="75"/>
      <c r="B317" s="98"/>
      <c r="C317" s="75"/>
      <c r="D317" s="75"/>
    </row>
    <row r="318" spans="1:4" x14ac:dyDescent="0.2">
      <c r="A318" s="75"/>
      <c r="B318" s="98"/>
      <c r="C318" s="75"/>
      <c r="D318" s="75"/>
    </row>
    <row r="319" spans="1:4" x14ac:dyDescent="0.2">
      <c r="A319" s="75"/>
    </row>
    <row r="320" spans="1:4" x14ac:dyDescent="0.2">
      <c r="A320" s="75"/>
    </row>
    <row r="321" spans="1:1" x14ac:dyDescent="0.2">
      <c r="A321" s="75"/>
    </row>
    <row r="322" spans="1:1" x14ac:dyDescent="0.2">
      <c r="A322" s="75"/>
    </row>
    <row r="323" spans="1:1" x14ac:dyDescent="0.2">
      <c r="A323" s="75"/>
    </row>
    <row r="324" spans="1:1" x14ac:dyDescent="0.2">
      <c r="A324" s="75"/>
    </row>
    <row r="325" spans="1:1" x14ac:dyDescent="0.2">
      <c r="A325" s="75"/>
    </row>
    <row r="326" spans="1:1" x14ac:dyDescent="0.2">
      <c r="A326" s="75"/>
    </row>
    <row r="327" spans="1:1" x14ac:dyDescent="0.2">
      <c r="A327" s="75"/>
    </row>
    <row r="328" spans="1:1" x14ac:dyDescent="0.2">
      <c r="A328" s="75"/>
    </row>
    <row r="329" spans="1:1" x14ac:dyDescent="0.2">
      <c r="A329" s="75"/>
    </row>
  </sheetData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1"/>
  <sheetViews>
    <sheetView workbookViewId="0">
      <selection activeCell="B2" sqref="B2"/>
    </sheetView>
  </sheetViews>
  <sheetFormatPr defaultRowHeight="12.75" x14ac:dyDescent="0.2"/>
  <cols>
    <col min="1" max="1" width="4.5703125" style="72" customWidth="1"/>
    <col min="2" max="2" width="8" style="99" customWidth="1"/>
    <col min="3" max="5" width="12.85546875" style="72" customWidth="1"/>
    <col min="6" max="6" width="12.85546875" style="72" bestFit="1" customWidth="1"/>
    <col min="7" max="7" width="12.85546875" style="75" bestFit="1" customWidth="1"/>
    <col min="8" max="16384" width="9.140625" style="75"/>
  </cols>
  <sheetData>
    <row r="1" spans="1:7" x14ac:dyDescent="0.2">
      <c r="B1" s="73" t="s">
        <v>10</v>
      </c>
    </row>
    <row r="2" spans="1:7" x14ac:dyDescent="0.2">
      <c r="B2" s="73" t="s">
        <v>144</v>
      </c>
    </row>
    <row r="3" spans="1:7" x14ac:dyDescent="0.2">
      <c r="B3" s="73" t="s">
        <v>243</v>
      </c>
    </row>
    <row r="4" spans="1:7" x14ac:dyDescent="0.2">
      <c r="B4" s="76"/>
    </row>
    <row r="5" spans="1:7" x14ac:dyDescent="0.2">
      <c r="A5" s="72" t="s">
        <v>0</v>
      </c>
      <c r="B5" s="53" t="s">
        <v>195</v>
      </c>
    </row>
    <row r="6" spans="1:7" x14ac:dyDescent="0.2">
      <c r="A6" s="72" t="s">
        <v>1</v>
      </c>
      <c r="B6" s="77" t="s">
        <v>196</v>
      </c>
    </row>
    <row r="7" spans="1:7" x14ac:dyDescent="0.2">
      <c r="A7" s="72" t="s">
        <v>147</v>
      </c>
      <c r="B7" s="77"/>
    </row>
    <row r="8" spans="1:7" x14ac:dyDescent="0.2">
      <c r="A8" s="72" t="s">
        <v>2</v>
      </c>
      <c r="B8" s="77" t="s">
        <v>163</v>
      </c>
      <c r="C8" s="79"/>
      <c r="D8" s="79"/>
      <c r="E8" s="79"/>
      <c r="F8" s="79"/>
    </row>
    <row r="9" spans="1:7" x14ac:dyDescent="0.2">
      <c r="A9" s="72" t="s">
        <v>3</v>
      </c>
      <c r="B9" s="80" t="s">
        <v>228</v>
      </c>
    </row>
    <row r="10" spans="1:7" x14ac:dyDescent="0.2">
      <c r="A10" s="72" t="s">
        <v>4</v>
      </c>
      <c r="B10" s="72" t="s">
        <v>197</v>
      </c>
    </row>
    <row r="11" spans="1:7" x14ac:dyDescent="0.2">
      <c r="A11" s="72" t="s">
        <v>5</v>
      </c>
      <c r="B11" s="72"/>
    </row>
    <row r="12" spans="1:7" s="83" customFormat="1" x14ac:dyDescent="0.2">
      <c r="A12" s="100" t="s">
        <v>6</v>
      </c>
      <c r="B12" s="82"/>
      <c r="C12" s="82"/>
      <c r="D12" s="82"/>
      <c r="E12" s="82"/>
      <c r="F12" s="82"/>
      <c r="G12" s="82"/>
    </row>
    <row r="13" spans="1:7" s="85" customFormat="1" x14ac:dyDescent="0.2">
      <c r="A13" s="101"/>
      <c r="B13" s="84"/>
      <c r="C13" s="102" t="s">
        <v>198</v>
      </c>
      <c r="D13" s="102" t="s">
        <v>199</v>
      </c>
      <c r="E13" s="102" t="s">
        <v>200</v>
      </c>
      <c r="F13" s="102"/>
    </row>
    <row r="14" spans="1:7" ht="11.25" customHeight="1" x14ac:dyDescent="0.2">
      <c r="A14" s="75"/>
      <c r="B14" s="86" t="str">
        <f>CONCATENATE(CHAR(34),"2010",CHAR(34))</f>
        <v>"2010"</v>
      </c>
      <c r="C14" s="75">
        <v>11.48</v>
      </c>
      <c r="D14" s="117">
        <v>12.436</v>
      </c>
      <c r="E14" s="87">
        <v>4.8600000000000003</v>
      </c>
      <c r="F14" s="75"/>
    </row>
    <row r="15" spans="1:7" ht="11.25" customHeight="1" x14ac:dyDescent="0.2">
      <c r="A15" s="75"/>
      <c r="B15" s="86" t="str">
        <f>CONCATENATE(CHAR(34),"2011",CHAR(34))</f>
        <v>"2011"</v>
      </c>
      <c r="C15" s="75">
        <v>13.02</v>
      </c>
      <c r="D15" s="117">
        <v>13.069000000000001</v>
      </c>
      <c r="E15" s="87">
        <v>4.28</v>
      </c>
      <c r="F15" s="75"/>
    </row>
    <row r="16" spans="1:7" ht="11.25" customHeight="1" x14ac:dyDescent="0.2">
      <c r="A16" s="75"/>
      <c r="B16" s="86" t="str">
        <f>CONCATENATE(CHAR(34),"2012",CHAR(34))</f>
        <v>"2012"</v>
      </c>
      <c r="C16" s="75">
        <v>13.81</v>
      </c>
      <c r="D16" s="117">
        <v>12.022</v>
      </c>
      <c r="E16" s="87">
        <v>4.6500000000000004</v>
      </c>
      <c r="F16" s="75"/>
    </row>
    <row r="17" spans="1:6" ht="11.25" customHeight="1" x14ac:dyDescent="0.2">
      <c r="A17" s="75"/>
      <c r="B17" s="86" t="str">
        <f>CONCATENATE(CHAR(34),"2013",CHAR(34))</f>
        <v>"2013"</v>
      </c>
      <c r="C17" s="95">
        <v>13.65</v>
      </c>
      <c r="D17" s="90">
        <v>12.353999999999999</v>
      </c>
      <c r="E17" s="95">
        <v>6.15</v>
      </c>
      <c r="F17" s="91"/>
    </row>
    <row r="18" spans="1:6" ht="11.25" customHeight="1" x14ac:dyDescent="0.2">
      <c r="A18" s="75"/>
      <c r="B18" s="86" t="str">
        <f>CONCATENATE(CHAR(34),"2014",CHAR(34))</f>
        <v>"2014"</v>
      </c>
      <c r="C18" s="95">
        <v>13.715</v>
      </c>
      <c r="D18" s="90">
        <v>11.465999999999999</v>
      </c>
      <c r="E18" s="95">
        <v>5.6989999999999998</v>
      </c>
      <c r="F18" s="91"/>
    </row>
    <row r="19" spans="1:6" ht="11.25" customHeight="1" x14ac:dyDescent="0.2">
      <c r="A19" s="75"/>
      <c r="B19" s="86" t="str">
        <f>CONCATENATE(CHAR(34),"2015",CHAR(34))</f>
        <v>"2015"</v>
      </c>
      <c r="C19" s="95">
        <v>14.771000000000001</v>
      </c>
      <c r="D19" s="90">
        <v>8.5519999999999996</v>
      </c>
      <c r="E19" s="95">
        <v>3.91</v>
      </c>
      <c r="F19" s="91"/>
    </row>
    <row r="20" spans="1:6" ht="11.25" customHeight="1" x14ac:dyDescent="0.2">
      <c r="A20" s="75"/>
      <c r="B20" s="86" t="str">
        <f>CONCATENATE(CHAR(34),"2016",CHAR(34))</f>
        <v>"2016"</v>
      </c>
      <c r="C20" s="95">
        <v>16</v>
      </c>
      <c r="D20" s="90">
        <v>8</v>
      </c>
      <c r="E20" s="95">
        <v>4.79</v>
      </c>
      <c r="F20" s="91"/>
    </row>
    <row r="21" spans="1:6" ht="11.25" customHeight="1" x14ac:dyDescent="0.2">
      <c r="A21" s="75"/>
      <c r="B21" s="96"/>
      <c r="C21" s="91"/>
      <c r="D21" s="91"/>
      <c r="E21" s="91"/>
      <c r="F21" s="91"/>
    </row>
    <row r="22" spans="1:6" ht="11.25" customHeight="1" x14ac:dyDescent="0.2">
      <c r="A22" s="75"/>
      <c r="B22" s="96"/>
      <c r="C22" s="91"/>
      <c r="D22" s="91"/>
      <c r="E22" s="91"/>
      <c r="F22" s="91"/>
    </row>
    <row r="23" spans="1:6" ht="11.25" customHeight="1" x14ac:dyDescent="0.2">
      <c r="A23" s="75"/>
      <c r="B23" s="96"/>
      <c r="C23" s="91"/>
      <c r="D23" s="91"/>
      <c r="E23" s="91"/>
      <c r="F23" s="91"/>
    </row>
    <row r="24" spans="1:6" ht="11.25" customHeight="1" x14ac:dyDescent="0.2">
      <c r="A24" s="75"/>
      <c r="B24" s="96"/>
      <c r="C24" s="91"/>
      <c r="D24" s="91"/>
      <c r="E24" s="91"/>
      <c r="F24" s="91"/>
    </row>
    <row r="25" spans="1:6" ht="11.25" customHeight="1" x14ac:dyDescent="0.2">
      <c r="A25" s="75"/>
      <c r="B25" s="96"/>
      <c r="C25" s="91"/>
      <c r="D25" s="91"/>
      <c r="E25" s="91"/>
      <c r="F25" s="91"/>
    </row>
    <row r="26" spans="1:6" ht="23.25" customHeight="1" x14ac:dyDescent="0.2">
      <c r="A26" s="75"/>
      <c r="B26" s="96"/>
      <c r="C26" s="91"/>
      <c r="D26" s="91"/>
      <c r="E26" s="91"/>
      <c r="F26" s="91"/>
    </row>
    <row r="27" spans="1:6" ht="11.25" customHeight="1" x14ac:dyDescent="0.2">
      <c r="A27" s="75"/>
      <c r="B27" s="96"/>
      <c r="C27" s="91"/>
      <c r="D27" s="91"/>
      <c r="E27" s="91"/>
      <c r="F27" s="91"/>
    </row>
    <row r="28" spans="1:6" ht="11.25" customHeight="1" x14ac:dyDescent="0.2">
      <c r="A28" s="75"/>
      <c r="B28" s="96"/>
      <c r="C28" s="91"/>
      <c r="D28" s="91"/>
      <c r="E28" s="91"/>
      <c r="F28" s="91"/>
    </row>
    <row r="29" spans="1:6" ht="11.25" customHeight="1" x14ac:dyDescent="0.2">
      <c r="A29" s="75"/>
      <c r="B29" s="96"/>
      <c r="C29" s="91"/>
      <c r="D29" s="91"/>
      <c r="E29" s="91"/>
      <c r="F29" s="91"/>
    </row>
    <row r="30" spans="1:6" ht="11.25" customHeight="1" x14ac:dyDescent="0.2">
      <c r="A30" s="75"/>
      <c r="B30" s="96"/>
      <c r="C30" s="91"/>
      <c r="D30" s="91"/>
      <c r="E30" s="91"/>
      <c r="F30" s="91"/>
    </row>
    <row r="31" spans="1:6" ht="11.25" customHeight="1" x14ac:dyDescent="0.2">
      <c r="A31" s="75"/>
      <c r="B31" s="96"/>
      <c r="C31" s="91"/>
      <c r="D31" s="91"/>
      <c r="E31" s="91"/>
      <c r="F31" s="91"/>
    </row>
    <row r="32" spans="1:6" ht="11.25" customHeight="1" x14ac:dyDescent="0.2">
      <c r="A32" s="75"/>
      <c r="B32" s="96"/>
      <c r="C32" s="91"/>
      <c r="D32" s="91"/>
      <c r="E32" s="91"/>
      <c r="F32" s="91"/>
    </row>
    <row r="33" spans="1:6" ht="11.25" customHeight="1" x14ac:dyDescent="0.2">
      <c r="A33" s="75"/>
      <c r="B33" s="96"/>
      <c r="C33" s="91"/>
      <c r="D33" s="91"/>
      <c r="E33" s="91"/>
      <c r="F33" s="91"/>
    </row>
    <row r="34" spans="1:6" ht="11.25" customHeight="1" x14ac:dyDescent="0.2">
      <c r="A34" s="75"/>
      <c r="B34" s="96"/>
      <c r="C34" s="91"/>
      <c r="D34" s="91"/>
      <c r="E34" s="91"/>
      <c r="F34" s="91"/>
    </row>
    <row r="35" spans="1:6" x14ac:dyDescent="0.2">
      <c r="A35" s="75"/>
      <c r="B35" s="96"/>
      <c r="C35" s="91"/>
      <c r="D35" s="91"/>
      <c r="E35" s="91"/>
      <c r="F35" s="91"/>
    </row>
    <row r="36" spans="1:6" x14ac:dyDescent="0.2">
      <c r="A36" s="75"/>
      <c r="B36" s="96"/>
      <c r="C36" s="91"/>
      <c r="D36" s="91"/>
      <c r="E36" s="91"/>
      <c r="F36" s="91"/>
    </row>
    <row r="37" spans="1:6" x14ac:dyDescent="0.2">
      <c r="A37" s="75"/>
      <c r="B37" s="96"/>
      <c r="C37" s="91"/>
      <c r="D37" s="91"/>
      <c r="E37" s="91"/>
      <c r="F37" s="91"/>
    </row>
    <row r="38" spans="1:6" x14ac:dyDescent="0.2">
      <c r="A38" s="75"/>
      <c r="B38" s="96"/>
      <c r="C38" s="91"/>
      <c r="D38" s="91"/>
      <c r="E38" s="91"/>
      <c r="F38" s="91"/>
    </row>
    <row r="39" spans="1:6" ht="15" customHeight="1" x14ac:dyDescent="0.2">
      <c r="A39" s="75"/>
      <c r="B39" s="96"/>
      <c r="C39" s="91"/>
      <c r="D39" s="91"/>
      <c r="E39" s="91"/>
      <c r="F39" s="91"/>
    </row>
    <row r="40" spans="1:6" x14ac:dyDescent="0.2">
      <c r="A40" s="75"/>
      <c r="B40" s="96"/>
      <c r="C40" s="91"/>
      <c r="D40" s="91"/>
      <c r="E40" s="91"/>
      <c r="F40" s="91"/>
    </row>
    <row r="41" spans="1:6" x14ac:dyDescent="0.2">
      <c r="A41" s="75"/>
      <c r="B41" s="96"/>
      <c r="C41" s="91"/>
      <c r="D41" s="91"/>
      <c r="E41" s="91"/>
      <c r="F41" s="91"/>
    </row>
    <row r="42" spans="1:6" x14ac:dyDescent="0.2">
      <c r="A42" s="75"/>
      <c r="B42" s="96"/>
    </row>
    <row r="43" spans="1:6" x14ac:dyDescent="0.2">
      <c r="A43" s="75"/>
      <c r="B43" s="96"/>
    </row>
    <row r="44" spans="1:6" x14ac:dyDescent="0.2">
      <c r="A44" s="75"/>
      <c r="B44" s="96"/>
    </row>
    <row r="45" spans="1:6" x14ac:dyDescent="0.2">
      <c r="A45" s="75"/>
      <c r="B45" s="96"/>
    </row>
    <row r="46" spans="1:6" x14ac:dyDescent="0.2">
      <c r="A46" s="75"/>
      <c r="B46" s="96"/>
    </row>
    <row r="47" spans="1:6" x14ac:dyDescent="0.2">
      <c r="A47" s="75"/>
      <c r="B47" s="96"/>
    </row>
    <row r="48" spans="1:6" x14ac:dyDescent="0.2">
      <c r="A48" s="75"/>
      <c r="B48" s="96"/>
    </row>
    <row r="49" spans="1:6" x14ac:dyDescent="0.2">
      <c r="A49" s="75"/>
      <c r="B49" s="96"/>
    </row>
    <row r="50" spans="1:6" x14ac:dyDescent="0.2">
      <c r="A50" s="75"/>
      <c r="B50" s="96"/>
    </row>
    <row r="51" spans="1:6" ht="15" customHeight="1" x14ac:dyDescent="0.2">
      <c r="A51" s="75"/>
      <c r="B51" s="96"/>
    </row>
    <row r="52" spans="1:6" x14ac:dyDescent="0.2">
      <c r="A52" s="75"/>
      <c r="B52" s="96"/>
    </row>
    <row r="53" spans="1:6" x14ac:dyDescent="0.2">
      <c r="A53" s="75"/>
      <c r="B53" s="96"/>
      <c r="C53" s="75"/>
      <c r="D53" s="75"/>
      <c r="E53" s="75"/>
      <c r="F53" s="75"/>
    </row>
    <row r="54" spans="1:6" x14ac:dyDescent="0.2">
      <c r="A54" s="75"/>
      <c r="B54" s="96"/>
      <c r="C54" s="75"/>
      <c r="D54" s="75"/>
      <c r="E54" s="75"/>
      <c r="F54" s="75"/>
    </row>
    <row r="55" spans="1:6" x14ac:dyDescent="0.2">
      <c r="A55" s="75"/>
      <c r="B55" s="98"/>
      <c r="C55" s="75"/>
      <c r="D55" s="75"/>
      <c r="E55" s="75"/>
      <c r="F55" s="75"/>
    </row>
    <row r="56" spans="1:6" x14ac:dyDescent="0.2">
      <c r="A56" s="75"/>
      <c r="B56" s="98"/>
      <c r="C56" s="75"/>
      <c r="D56" s="75"/>
      <c r="E56" s="75"/>
      <c r="F56" s="75"/>
    </row>
    <row r="57" spans="1:6" x14ac:dyDescent="0.2">
      <c r="A57" s="75"/>
      <c r="B57" s="98"/>
      <c r="C57" s="75"/>
      <c r="D57" s="75"/>
      <c r="E57" s="75"/>
      <c r="F57" s="75"/>
    </row>
    <row r="58" spans="1:6" x14ac:dyDescent="0.2">
      <c r="A58" s="75"/>
      <c r="B58" s="98"/>
      <c r="C58" s="75"/>
      <c r="D58" s="75"/>
      <c r="E58" s="75"/>
      <c r="F58" s="75"/>
    </row>
    <row r="59" spans="1:6" x14ac:dyDescent="0.2">
      <c r="A59" s="75"/>
      <c r="B59" s="98"/>
      <c r="C59" s="75"/>
      <c r="D59" s="75"/>
      <c r="E59" s="75"/>
      <c r="F59" s="75"/>
    </row>
    <row r="60" spans="1:6" x14ac:dyDescent="0.2">
      <c r="A60" s="75"/>
      <c r="B60" s="98"/>
      <c r="C60" s="75"/>
      <c r="D60" s="75"/>
      <c r="E60" s="75"/>
      <c r="F60" s="75"/>
    </row>
    <row r="61" spans="1:6" x14ac:dyDescent="0.2">
      <c r="A61" s="75"/>
      <c r="B61" s="98"/>
      <c r="C61" s="75"/>
      <c r="D61" s="75"/>
      <c r="E61" s="75"/>
      <c r="F61" s="75"/>
    </row>
    <row r="62" spans="1:6" x14ac:dyDescent="0.2">
      <c r="A62" s="75"/>
      <c r="B62" s="98"/>
      <c r="C62" s="75"/>
      <c r="D62" s="75"/>
      <c r="E62" s="75"/>
      <c r="F62" s="75"/>
    </row>
    <row r="63" spans="1:6" x14ac:dyDescent="0.2">
      <c r="A63" s="75"/>
      <c r="B63" s="98"/>
      <c r="C63" s="75"/>
      <c r="D63" s="75"/>
      <c r="E63" s="75"/>
      <c r="F63" s="75"/>
    </row>
    <row r="64" spans="1:6" x14ac:dyDescent="0.2">
      <c r="A64" s="75"/>
      <c r="B64" s="98"/>
      <c r="C64" s="75"/>
      <c r="D64" s="75"/>
      <c r="E64" s="75"/>
      <c r="F64" s="75"/>
    </row>
    <row r="65" spans="1:6" x14ac:dyDescent="0.2">
      <c r="A65" s="75"/>
      <c r="B65" s="98"/>
      <c r="C65" s="75"/>
      <c r="D65" s="75"/>
      <c r="E65" s="75"/>
      <c r="F65" s="75"/>
    </row>
    <row r="66" spans="1:6" x14ac:dyDescent="0.2">
      <c r="A66" s="75"/>
      <c r="B66" s="98"/>
      <c r="C66" s="75"/>
      <c r="D66" s="75"/>
      <c r="E66" s="75"/>
      <c r="F66" s="75"/>
    </row>
    <row r="67" spans="1:6" x14ac:dyDescent="0.2">
      <c r="A67" s="75"/>
      <c r="B67" s="98"/>
      <c r="C67" s="75"/>
      <c r="D67" s="75"/>
      <c r="E67" s="75"/>
      <c r="F67" s="75"/>
    </row>
    <row r="68" spans="1:6" x14ac:dyDescent="0.2">
      <c r="A68" s="75"/>
      <c r="B68" s="98"/>
      <c r="C68" s="75"/>
      <c r="D68" s="75"/>
      <c r="E68" s="75"/>
      <c r="F68" s="75"/>
    </row>
    <row r="69" spans="1:6" x14ac:dyDescent="0.2">
      <c r="A69" s="75"/>
      <c r="B69" s="98"/>
      <c r="C69" s="75"/>
      <c r="D69" s="75"/>
      <c r="E69" s="75"/>
      <c r="F69" s="75"/>
    </row>
    <row r="70" spans="1:6" x14ac:dyDescent="0.2">
      <c r="A70" s="75"/>
      <c r="B70" s="98"/>
      <c r="C70" s="75"/>
      <c r="D70" s="75"/>
      <c r="E70" s="75"/>
      <c r="F70" s="75"/>
    </row>
    <row r="71" spans="1:6" x14ac:dyDescent="0.2">
      <c r="A71" s="75"/>
      <c r="B71" s="98"/>
      <c r="C71" s="75"/>
      <c r="D71" s="75"/>
      <c r="E71" s="75"/>
      <c r="F71" s="75"/>
    </row>
    <row r="72" spans="1:6" x14ac:dyDescent="0.2">
      <c r="A72" s="75"/>
      <c r="B72" s="98"/>
      <c r="C72" s="75"/>
      <c r="D72" s="75"/>
      <c r="E72" s="75"/>
      <c r="F72" s="75"/>
    </row>
    <row r="73" spans="1:6" x14ac:dyDescent="0.2">
      <c r="A73" s="75"/>
      <c r="B73" s="98"/>
      <c r="C73" s="75"/>
      <c r="D73" s="75"/>
      <c r="E73" s="75"/>
      <c r="F73" s="75"/>
    </row>
    <row r="74" spans="1:6" x14ac:dyDescent="0.2">
      <c r="A74" s="75"/>
      <c r="B74" s="98"/>
      <c r="C74" s="75"/>
      <c r="D74" s="75"/>
      <c r="E74" s="75"/>
      <c r="F74" s="75"/>
    </row>
    <row r="75" spans="1:6" x14ac:dyDescent="0.2">
      <c r="A75" s="75"/>
      <c r="B75" s="98"/>
      <c r="C75" s="75"/>
      <c r="D75" s="75"/>
      <c r="E75" s="75"/>
      <c r="F75" s="75"/>
    </row>
    <row r="76" spans="1:6" x14ac:dyDescent="0.2">
      <c r="A76" s="75"/>
      <c r="B76" s="98"/>
      <c r="C76" s="75"/>
      <c r="D76" s="75"/>
      <c r="E76" s="75"/>
      <c r="F76" s="75"/>
    </row>
    <row r="77" spans="1:6" x14ac:dyDescent="0.2">
      <c r="A77" s="75"/>
      <c r="B77" s="98"/>
      <c r="C77" s="75"/>
      <c r="D77" s="75"/>
      <c r="E77" s="75"/>
      <c r="F77" s="75"/>
    </row>
    <row r="78" spans="1:6" x14ac:dyDescent="0.2">
      <c r="A78" s="75"/>
      <c r="B78" s="98"/>
      <c r="C78" s="75"/>
      <c r="D78" s="75"/>
      <c r="E78" s="75"/>
      <c r="F78" s="75"/>
    </row>
    <row r="79" spans="1:6" x14ac:dyDescent="0.2">
      <c r="A79" s="75"/>
      <c r="B79" s="98"/>
      <c r="C79" s="75"/>
      <c r="D79" s="75"/>
      <c r="E79" s="75"/>
      <c r="F79" s="75"/>
    </row>
    <row r="80" spans="1:6" x14ac:dyDescent="0.2">
      <c r="A80" s="75"/>
      <c r="B80" s="98"/>
      <c r="C80" s="75"/>
      <c r="D80" s="75"/>
      <c r="E80" s="75"/>
      <c r="F80" s="75"/>
    </row>
    <row r="81" spans="1:6" x14ac:dyDescent="0.2">
      <c r="A81" s="75"/>
      <c r="B81" s="98"/>
      <c r="C81" s="75"/>
      <c r="D81" s="75"/>
      <c r="E81" s="75"/>
      <c r="F81" s="75"/>
    </row>
    <row r="82" spans="1:6" x14ac:dyDescent="0.2">
      <c r="A82" s="75"/>
      <c r="B82" s="98"/>
      <c r="C82" s="75"/>
      <c r="D82" s="75"/>
      <c r="E82" s="75"/>
      <c r="F82" s="75"/>
    </row>
    <row r="83" spans="1:6" x14ac:dyDescent="0.2">
      <c r="A83" s="75"/>
      <c r="B83" s="98"/>
      <c r="C83" s="75"/>
      <c r="D83" s="75"/>
      <c r="E83" s="75"/>
      <c r="F83" s="75"/>
    </row>
    <row r="84" spans="1:6" x14ac:dyDescent="0.2">
      <c r="A84" s="75"/>
      <c r="B84" s="98"/>
      <c r="C84" s="75"/>
      <c r="D84" s="75"/>
      <c r="E84" s="75"/>
      <c r="F84" s="75"/>
    </row>
    <row r="85" spans="1:6" x14ac:dyDescent="0.2">
      <c r="A85" s="75"/>
      <c r="B85" s="98"/>
      <c r="C85" s="75"/>
      <c r="D85" s="75"/>
      <c r="E85" s="75"/>
      <c r="F85" s="75"/>
    </row>
    <row r="86" spans="1:6" x14ac:dyDescent="0.2">
      <c r="A86" s="75"/>
      <c r="B86" s="98"/>
      <c r="C86" s="75"/>
      <c r="D86" s="75"/>
      <c r="E86" s="75"/>
      <c r="F86" s="75"/>
    </row>
    <row r="87" spans="1:6" x14ac:dyDescent="0.2">
      <c r="A87" s="75"/>
      <c r="B87" s="98"/>
      <c r="C87" s="75"/>
      <c r="D87" s="75"/>
      <c r="E87" s="75"/>
      <c r="F87" s="75"/>
    </row>
    <row r="88" spans="1:6" x14ac:dyDescent="0.2">
      <c r="A88" s="75"/>
      <c r="B88" s="98"/>
      <c r="C88" s="75"/>
      <c r="D88" s="75"/>
      <c r="E88" s="75"/>
      <c r="F88" s="75"/>
    </row>
    <row r="89" spans="1:6" x14ac:dyDescent="0.2">
      <c r="A89" s="75"/>
      <c r="B89" s="98"/>
      <c r="C89" s="75"/>
      <c r="D89" s="75"/>
      <c r="E89" s="75"/>
      <c r="F89" s="75"/>
    </row>
    <row r="90" spans="1:6" x14ac:dyDescent="0.2">
      <c r="A90" s="75"/>
      <c r="B90" s="98"/>
      <c r="C90" s="75"/>
      <c r="D90" s="75"/>
      <c r="E90" s="75"/>
      <c r="F90" s="75"/>
    </row>
    <row r="91" spans="1:6" x14ac:dyDescent="0.2">
      <c r="A91" s="75"/>
      <c r="B91" s="98"/>
      <c r="C91" s="75"/>
      <c r="D91" s="75"/>
      <c r="E91" s="75"/>
      <c r="F91" s="75"/>
    </row>
    <row r="92" spans="1:6" x14ac:dyDescent="0.2">
      <c r="A92" s="75"/>
      <c r="B92" s="98"/>
      <c r="C92" s="75"/>
      <c r="D92" s="75"/>
      <c r="E92" s="75"/>
      <c r="F92" s="75"/>
    </row>
    <row r="93" spans="1:6" x14ac:dyDescent="0.2">
      <c r="A93" s="75"/>
      <c r="B93" s="98"/>
      <c r="C93" s="75"/>
      <c r="D93" s="75"/>
      <c r="E93" s="75"/>
      <c r="F93" s="75"/>
    </row>
    <row r="94" spans="1:6" x14ac:dyDescent="0.2">
      <c r="A94" s="75"/>
      <c r="B94" s="98"/>
      <c r="C94" s="75"/>
      <c r="D94" s="75"/>
      <c r="E94" s="75"/>
      <c r="F94" s="75"/>
    </row>
    <row r="95" spans="1:6" x14ac:dyDescent="0.2">
      <c r="A95" s="75"/>
      <c r="B95" s="98"/>
      <c r="C95" s="75"/>
      <c r="D95" s="75"/>
      <c r="E95" s="75"/>
      <c r="F95" s="75"/>
    </row>
    <row r="96" spans="1:6" x14ac:dyDescent="0.2">
      <c r="A96" s="75"/>
      <c r="B96" s="98"/>
      <c r="C96" s="75"/>
      <c r="D96" s="75"/>
      <c r="E96" s="75"/>
      <c r="F96" s="75"/>
    </row>
    <row r="97" spans="1:6" x14ac:dyDescent="0.2">
      <c r="A97" s="75"/>
      <c r="B97" s="98"/>
      <c r="C97" s="75"/>
      <c r="D97" s="75"/>
      <c r="E97" s="75"/>
      <c r="F97" s="75"/>
    </row>
    <row r="98" spans="1:6" x14ac:dyDescent="0.2">
      <c r="A98" s="75"/>
      <c r="B98" s="98"/>
      <c r="C98" s="75"/>
      <c r="D98" s="75"/>
      <c r="E98" s="75"/>
      <c r="F98" s="75"/>
    </row>
    <row r="99" spans="1:6" x14ac:dyDescent="0.2">
      <c r="A99" s="75"/>
      <c r="B99" s="98"/>
      <c r="C99" s="75"/>
      <c r="D99" s="75"/>
      <c r="E99" s="75"/>
      <c r="F99" s="75"/>
    </row>
    <row r="100" spans="1:6" x14ac:dyDescent="0.2">
      <c r="A100" s="75"/>
      <c r="B100" s="98"/>
      <c r="C100" s="75"/>
      <c r="D100" s="75"/>
      <c r="E100" s="75"/>
      <c r="F100" s="75"/>
    </row>
    <row r="101" spans="1:6" x14ac:dyDescent="0.2">
      <c r="A101" s="75"/>
      <c r="B101" s="98"/>
      <c r="C101" s="75"/>
      <c r="D101" s="75"/>
      <c r="E101" s="75"/>
      <c r="F101" s="75"/>
    </row>
    <row r="102" spans="1:6" x14ac:dyDescent="0.2">
      <c r="A102" s="75"/>
      <c r="B102" s="98"/>
      <c r="C102" s="75"/>
      <c r="D102" s="75"/>
      <c r="E102" s="75"/>
      <c r="F102" s="75"/>
    </row>
    <row r="103" spans="1:6" x14ac:dyDescent="0.2">
      <c r="A103" s="75"/>
      <c r="B103" s="98"/>
      <c r="C103" s="75"/>
      <c r="D103" s="75"/>
      <c r="E103" s="75"/>
      <c r="F103" s="75"/>
    </row>
    <row r="104" spans="1:6" x14ac:dyDescent="0.2">
      <c r="A104" s="75"/>
      <c r="B104" s="98"/>
      <c r="C104" s="75"/>
      <c r="D104" s="75"/>
      <c r="E104" s="75"/>
      <c r="F104" s="75"/>
    </row>
    <row r="105" spans="1:6" x14ac:dyDescent="0.2">
      <c r="A105" s="75"/>
      <c r="B105" s="98"/>
      <c r="C105" s="75"/>
      <c r="D105" s="75"/>
      <c r="E105" s="75"/>
      <c r="F105" s="75"/>
    </row>
    <row r="106" spans="1:6" x14ac:dyDescent="0.2">
      <c r="A106" s="75"/>
      <c r="B106" s="98"/>
      <c r="C106" s="75"/>
      <c r="D106" s="75"/>
      <c r="E106" s="75"/>
      <c r="F106" s="75"/>
    </row>
    <row r="107" spans="1:6" x14ac:dyDescent="0.2">
      <c r="A107" s="75"/>
      <c r="B107" s="98"/>
      <c r="C107" s="75"/>
      <c r="D107" s="75"/>
      <c r="E107" s="75"/>
      <c r="F107" s="75"/>
    </row>
    <row r="108" spans="1:6" x14ac:dyDescent="0.2">
      <c r="A108" s="75"/>
      <c r="B108" s="98"/>
      <c r="C108" s="75"/>
      <c r="D108" s="75"/>
      <c r="E108" s="75"/>
      <c r="F108" s="75"/>
    </row>
    <row r="109" spans="1:6" x14ac:dyDescent="0.2">
      <c r="A109" s="75"/>
      <c r="B109" s="98"/>
      <c r="C109" s="75"/>
      <c r="D109" s="75"/>
      <c r="E109" s="75"/>
      <c r="F109" s="75"/>
    </row>
    <row r="110" spans="1:6" x14ac:dyDescent="0.2">
      <c r="A110" s="75"/>
      <c r="B110" s="98"/>
      <c r="C110" s="75"/>
      <c r="D110" s="75"/>
      <c r="E110" s="75"/>
      <c r="F110" s="75"/>
    </row>
    <row r="111" spans="1:6" x14ac:dyDescent="0.2">
      <c r="A111" s="75"/>
      <c r="B111" s="98"/>
      <c r="C111" s="75"/>
      <c r="D111" s="75"/>
      <c r="E111" s="75"/>
      <c r="F111" s="75"/>
    </row>
    <row r="112" spans="1:6" x14ac:dyDescent="0.2">
      <c r="A112" s="75"/>
      <c r="B112" s="98"/>
      <c r="C112" s="75"/>
      <c r="D112" s="75"/>
      <c r="E112" s="75"/>
      <c r="F112" s="75"/>
    </row>
    <row r="113" spans="1:6" x14ac:dyDescent="0.2">
      <c r="A113" s="75"/>
      <c r="B113" s="98"/>
      <c r="C113" s="75"/>
      <c r="D113" s="75"/>
      <c r="E113" s="75"/>
      <c r="F113" s="75"/>
    </row>
    <row r="114" spans="1:6" x14ac:dyDescent="0.2">
      <c r="A114" s="75"/>
      <c r="B114" s="98"/>
      <c r="C114" s="75"/>
      <c r="D114" s="75"/>
      <c r="E114" s="75"/>
      <c r="F114" s="75"/>
    </row>
    <row r="115" spans="1:6" x14ac:dyDescent="0.2">
      <c r="A115" s="75"/>
      <c r="B115" s="98"/>
      <c r="C115" s="75"/>
      <c r="D115" s="75"/>
      <c r="E115" s="75"/>
      <c r="F115" s="75"/>
    </row>
    <row r="116" spans="1:6" x14ac:dyDescent="0.2">
      <c r="A116" s="75"/>
      <c r="B116" s="98"/>
      <c r="C116" s="75"/>
      <c r="D116" s="75"/>
      <c r="E116" s="75"/>
      <c r="F116" s="75"/>
    </row>
    <row r="117" spans="1:6" x14ac:dyDescent="0.2">
      <c r="A117" s="75"/>
      <c r="B117" s="98"/>
      <c r="C117" s="75"/>
      <c r="D117" s="75"/>
      <c r="E117" s="75"/>
      <c r="F117" s="75"/>
    </row>
    <row r="118" spans="1:6" x14ac:dyDescent="0.2">
      <c r="A118" s="75"/>
      <c r="B118" s="98"/>
      <c r="C118" s="75"/>
      <c r="D118" s="75"/>
      <c r="E118" s="75"/>
      <c r="F118" s="75"/>
    </row>
    <row r="119" spans="1:6" x14ac:dyDescent="0.2">
      <c r="A119" s="75"/>
      <c r="B119" s="98"/>
      <c r="C119" s="75"/>
      <c r="D119" s="75"/>
      <c r="E119" s="75"/>
      <c r="F119" s="75"/>
    </row>
    <row r="120" spans="1:6" x14ac:dyDescent="0.2">
      <c r="A120" s="75"/>
      <c r="B120" s="98"/>
      <c r="C120" s="75"/>
      <c r="D120" s="75"/>
      <c r="E120" s="75"/>
      <c r="F120" s="75"/>
    </row>
    <row r="121" spans="1:6" x14ac:dyDescent="0.2">
      <c r="A121" s="75"/>
      <c r="B121" s="98"/>
      <c r="C121" s="75"/>
      <c r="D121" s="75"/>
      <c r="E121" s="75"/>
      <c r="F121" s="75"/>
    </row>
    <row r="122" spans="1:6" x14ac:dyDescent="0.2">
      <c r="A122" s="75"/>
      <c r="B122" s="98"/>
      <c r="C122" s="75"/>
      <c r="D122" s="75"/>
      <c r="E122" s="75"/>
      <c r="F122" s="75"/>
    </row>
    <row r="123" spans="1:6" x14ac:dyDescent="0.2">
      <c r="A123" s="75"/>
      <c r="B123" s="98"/>
      <c r="C123" s="75"/>
      <c r="D123" s="75"/>
      <c r="E123" s="75"/>
      <c r="F123" s="75"/>
    </row>
    <row r="124" spans="1:6" x14ac:dyDescent="0.2">
      <c r="A124" s="75"/>
      <c r="B124" s="98"/>
      <c r="C124" s="75"/>
      <c r="D124" s="75"/>
      <c r="E124" s="75"/>
      <c r="F124" s="75"/>
    </row>
    <row r="125" spans="1:6" x14ac:dyDescent="0.2">
      <c r="A125" s="75"/>
      <c r="B125" s="98"/>
      <c r="C125" s="75"/>
      <c r="D125" s="75"/>
      <c r="E125" s="75"/>
      <c r="F125" s="75"/>
    </row>
    <row r="126" spans="1:6" x14ac:dyDescent="0.2">
      <c r="A126" s="75"/>
      <c r="B126" s="98"/>
      <c r="C126" s="75"/>
      <c r="D126" s="75"/>
      <c r="E126" s="75"/>
      <c r="F126" s="75"/>
    </row>
    <row r="127" spans="1:6" x14ac:dyDescent="0.2">
      <c r="A127" s="75"/>
      <c r="B127" s="98"/>
      <c r="C127" s="75"/>
      <c r="D127" s="75"/>
      <c r="E127" s="75"/>
      <c r="F127" s="75"/>
    </row>
    <row r="128" spans="1:6" x14ac:dyDescent="0.2">
      <c r="A128" s="75"/>
      <c r="B128" s="98"/>
      <c r="C128" s="75"/>
      <c r="D128" s="75"/>
      <c r="E128" s="75"/>
      <c r="F128" s="75"/>
    </row>
    <row r="129" spans="1:6" x14ac:dyDescent="0.2">
      <c r="A129" s="75"/>
      <c r="B129" s="98"/>
      <c r="C129" s="75"/>
      <c r="D129" s="75"/>
      <c r="E129" s="75"/>
      <c r="F129" s="75"/>
    </row>
    <row r="130" spans="1:6" x14ac:dyDescent="0.2">
      <c r="A130" s="75"/>
      <c r="B130" s="98"/>
      <c r="C130" s="75"/>
      <c r="D130" s="75"/>
      <c r="E130" s="75"/>
      <c r="F130" s="75"/>
    </row>
    <row r="131" spans="1:6" x14ac:dyDescent="0.2">
      <c r="A131" s="75"/>
      <c r="B131" s="98"/>
      <c r="C131" s="75"/>
      <c r="D131" s="75"/>
      <c r="E131" s="75"/>
      <c r="F131" s="75"/>
    </row>
    <row r="132" spans="1:6" x14ac:dyDescent="0.2">
      <c r="A132" s="75"/>
      <c r="B132" s="98"/>
      <c r="C132" s="75"/>
      <c r="D132" s="75"/>
      <c r="E132" s="75"/>
      <c r="F132" s="75"/>
    </row>
    <row r="133" spans="1:6" x14ac:dyDescent="0.2">
      <c r="A133" s="75"/>
      <c r="B133" s="98"/>
      <c r="C133" s="75"/>
      <c r="D133" s="75"/>
      <c r="E133" s="75"/>
      <c r="F133" s="75"/>
    </row>
    <row r="134" spans="1:6" x14ac:dyDescent="0.2">
      <c r="A134" s="75"/>
      <c r="B134" s="98"/>
      <c r="C134" s="75"/>
      <c r="D134" s="75"/>
      <c r="E134" s="75"/>
      <c r="F134" s="75"/>
    </row>
    <row r="135" spans="1:6" x14ac:dyDescent="0.2">
      <c r="A135" s="75"/>
      <c r="B135" s="98"/>
      <c r="C135" s="75"/>
      <c r="D135" s="75"/>
      <c r="E135" s="75"/>
      <c r="F135" s="75"/>
    </row>
    <row r="136" spans="1:6" x14ac:dyDescent="0.2">
      <c r="A136" s="75"/>
      <c r="B136" s="98"/>
      <c r="C136" s="75"/>
      <c r="D136" s="75"/>
      <c r="E136" s="75"/>
      <c r="F136" s="75"/>
    </row>
    <row r="137" spans="1:6" x14ac:dyDescent="0.2">
      <c r="A137" s="75"/>
      <c r="B137" s="98"/>
      <c r="C137" s="75"/>
      <c r="D137" s="75"/>
      <c r="E137" s="75"/>
      <c r="F137" s="75"/>
    </row>
    <row r="138" spans="1:6" x14ac:dyDescent="0.2">
      <c r="A138" s="75"/>
      <c r="B138" s="98"/>
      <c r="C138" s="75"/>
      <c r="D138" s="75"/>
      <c r="E138" s="75"/>
      <c r="F138" s="75"/>
    </row>
    <row r="139" spans="1:6" x14ac:dyDescent="0.2">
      <c r="A139" s="75"/>
      <c r="B139" s="98"/>
      <c r="C139" s="75"/>
      <c r="D139" s="75"/>
      <c r="E139" s="75"/>
      <c r="F139" s="75"/>
    </row>
    <row r="140" spans="1:6" x14ac:dyDescent="0.2">
      <c r="A140" s="75"/>
      <c r="B140" s="98"/>
      <c r="C140" s="75"/>
      <c r="D140" s="75"/>
      <c r="E140" s="75"/>
      <c r="F140" s="75"/>
    </row>
    <row r="141" spans="1:6" x14ac:dyDescent="0.2">
      <c r="A141" s="75"/>
      <c r="B141" s="98"/>
      <c r="C141" s="75"/>
      <c r="D141" s="75"/>
      <c r="E141" s="75"/>
      <c r="F141" s="75"/>
    </row>
    <row r="142" spans="1:6" x14ac:dyDescent="0.2">
      <c r="A142" s="75"/>
      <c r="B142" s="98"/>
      <c r="C142" s="75"/>
      <c r="D142" s="75"/>
      <c r="E142" s="75"/>
      <c r="F142" s="75"/>
    </row>
    <row r="143" spans="1:6" x14ac:dyDescent="0.2">
      <c r="A143" s="75"/>
      <c r="B143" s="98"/>
      <c r="C143" s="75"/>
      <c r="D143" s="75"/>
      <c r="E143" s="75"/>
      <c r="F143" s="75"/>
    </row>
    <row r="144" spans="1:6" x14ac:dyDescent="0.2">
      <c r="A144" s="75"/>
      <c r="B144" s="98"/>
      <c r="C144" s="75"/>
      <c r="D144" s="75"/>
      <c r="E144" s="75"/>
      <c r="F144" s="75"/>
    </row>
    <row r="145" spans="1:6" x14ac:dyDescent="0.2">
      <c r="A145" s="75"/>
      <c r="B145" s="98"/>
      <c r="C145" s="75"/>
      <c r="D145" s="75"/>
      <c r="E145" s="75"/>
      <c r="F145" s="75"/>
    </row>
    <row r="146" spans="1:6" x14ac:dyDescent="0.2">
      <c r="A146" s="75"/>
      <c r="B146" s="98"/>
      <c r="C146" s="75"/>
      <c r="D146" s="75"/>
      <c r="E146" s="75"/>
      <c r="F146" s="75"/>
    </row>
    <row r="147" spans="1:6" x14ac:dyDescent="0.2">
      <c r="A147" s="75"/>
      <c r="B147" s="98"/>
      <c r="C147" s="75"/>
      <c r="D147" s="75"/>
      <c r="E147" s="75"/>
      <c r="F147" s="75"/>
    </row>
    <row r="148" spans="1:6" x14ac:dyDescent="0.2">
      <c r="A148" s="75"/>
      <c r="B148" s="98"/>
      <c r="C148" s="75"/>
      <c r="D148" s="75"/>
      <c r="E148" s="75"/>
      <c r="F148" s="75"/>
    </row>
    <row r="149" spans="1:6" x14ac:dyDescent="0.2">
      <c r="A149" s="75"/>
      <c r="B149" s="98"/>
      <c r="C149" s="75"/>
      <c r="D149" s="75"/>
      <c r="E149" s="75"/>
      <c r="F149" s="75"/>
    </row>
    <row r="150" spans="1:6" x14ac:dyDescent="0.2">
      <c r="A150" s="75"/>
      <c r="B150" s="98"/>
      <c r="C150" s="75"/>
      <c r="D150" s="75"/>
      <c r="E150" s="75"/>
      <c r="F150" s="75"/>
    </row>
    <row r="151" spans="1:6" x14ac:dyDescent="0.2">
      <c r="A151" s="75"/>
      <c r="B151" s="98"/>
      <c r="C151" s="75"/>
      <c r="D151" s="75"/>
      <c r="E151" s="75"/>
      <c r="F151" s="75"/>
    </row>
    <row r="152" spans="1:6" x14ac:dyDescent="0.2">
      <c r="A152" s="75"/>
      <c r="B152" s="98"/>
      <c r="C152" s="75"/>
      <c r="D152" s="75"/>
      <c r="E152" s="75"/>
      <c r="F152" s="75"/>
    </row>
    <row r="153" spans="1:6" x14ac:dyDescent="0.2">
      <c r="A153" s="75"/>
      <c r="B153" s="98"/>
      <c r="C153" s="75"/>
      <c r="D153" s="75"/>
      <c r="E153" s="75"/>
      <c r="F153" s="75"/>
    </row>
    <row r="154" spans="1:6" x14ac:dyDescent="0.2">
      <c r="A154" s="75"/>
      <c r="B154" s="98"/>
      <c r="C154" s="75"/>
      <c r="D154" s="75"/>
      <c r="E154" s="75"/>
      <c r="F154" s="75"/>
    </row>
    <row r="155" spans="1:6" x14ac:dyDescent="0.2">
      <c r="A155" s="75"/>
      <c r="B155" s="98"/>
      <c r="C155" s="75"/>
      <c r="D155" s="75"/>
      <c r="E155" s="75"/>
      <c r="F155" s="75"/>
    </row>
    <row r="156" spans="1:6" x14ac:dyDescent="0.2">
      <c r="A156" s="75"/>
      <c r="B156" s="98"/>
      <c r="C156" s="75"/>
      <c r="D156" s="75"/>
      <c r="E156" s="75"/>
      <c r="F156" s="75"/>
    </row>
    <row r="157" spans="1:6" x14ac:dyDescent="0.2">
      <c r="A157" s="75"/>
      <c r="B157" s="98"/>
      <c r="C157" s="75"/>
      <c r="D157" s="75"/>
      <c r="E157" s="75"/>
      <c r="F157" s="75"/>
    </row>
    <row r="158" spans="1:6" x14ac:dyDescent="0.2">
      <c r="A158" s="75"/>
      <c r="B158" s="98"/>
      <c r="C158" s="75"/>
      <c r="D158" s="75"/>
      <c r="E158" s="75"/>
      <c r="F158" s="75"/>
    </row>
    <row r="159" spans="1:6" x14ac:dyDescent="0.2">
      <c r="A159" s="75"/>
      <c r="B159" s="98"/>
      <c r="C159" s="75"/>
      <c r="D159" s="75"/>
      <c r="E159" s="75"/>
      <c r="F159" s="75"/>
    </row>
    <row r="160" spans="1:6" x14ac:dyDescent="0.2">
      <c r="A160" s="75"/>
      <c r="B160" s="98"/>
      <c r="C160" s="75"/>
      <c r="D160" s="75"/>
      <c r="E160" s="75"/>
      <c r="F160" s="75"/>
    </row>
    <row r="161" spans="1:6" x14ac:dyDescent="0.2">
      <c r="A161" s="75"/>
      <c r="B161" s="98"/>
      <c r="C161" s="75"/>
      <c r="D161" s="75"/>
      <c r="E161" s="75"/>
      <c r="F161" s="75"/>
    </row>
    <row r="162" spans="1:6" x14ac:dyDescent="0.2">
      <c r="A162" s="75"/>
      <c r="B162" s="98"/>
      <c r="C162" s="75"/>
      <c r="D162" s="75"/>
      <c r="E162" s="75"/>
      <c r="F162" s="75"/>
    </row>
    <row r="163" spans="1:6" x14ac:dyDescent="0.2">
      <c r="A163" s="75"/>
      <c r="B163" s="98"/>
      <c r="C163" s="75"/>
      <c r="D163" s="75"/>
      <c r="E163" s="75"/>
      <c r="F163" s="75"/>
    </row>
    <row r="164" spans="1:6" x14ac:dyDescent="0.2">
      <c r="A164" s="75"/>
      <c r="B164" s="98"/>
      <c r="C164" s="75"/>
      <c r="D164" s="75"/>
      <c r="E164" s="75"/>
      <c r="F164" s="75"/>
    </row>
    <row r="165" spans="1:6" x14ac:dyDescent="0.2">
      <c r="A165" s="75"/>
      <c r="B165" s="98"/>
      <c r="C165" s="75"/>
      <c r="D165" s="75"/>
      <c r="E165" s="75"/>
      <c r="F165" s="75"/>
    </row>
    <row r="166" spans="1:6" x14ac:dyDescent="0.2">
      <c r="A166" s="75"/>
      <c r="B166" s="98"/>
      <c r="C166" s="75"/>
      <c r="D166" s="75"/>
      <c r="E166" s="75"/>
      <c r="F166" s="75"/>
    </row>
    <row r="167" spans="1:6" x14ac:dyDescent="0.2">
      <c r="A167" s="75"/>
      <c r="B167" s="98"/>
      <c r="C167" s="75"/>
      <c r="D167" s="75"/>
      <c r="E167" s="75"/>
      <c r="F167" s="75"/>
    </row>
    <row r="168" spans="1:6" x14ac:dyDescent="0.2">
      <c r="A168" s="75"/>
      <c r="B168" s="98"/>
      <c r="C168" s="75"/>
      <c r="D168" s="75"/>
      <c r="E168" s="75"/>
      <c r="F168" s="75"/>
    </row>
    <row r="169" spans="1:6" x14ac:dyDescent="0.2">
      <c r="A169" s="75"/>
      <c r="B169" s="98"/>
      <c r="C169" s="75"/>
      <c r="D169" s="75"/>
      <c r="E169" s="75"/>
      <c r="F169" s="75"/>
    </row>
    <row r="170" spans="1:6" x14ac:dyDescent="0.2">
      <c r="A170" s="75"/>
      <c r="B170" s="98"/>
      <c r="C170" s="75"/>
      <c r="D170" s="75"/>
      <c r="E170" s="75"/>
      <c r="F170" s="75"/>
    </row>
    <row r="171" spans="1:6" x14ac:dyDescent="0.2">
      <c r="A171" s="75"/>
      <c r="B171" s="98"/>
      <c r="C171" s="75"/>
      <c r="D171" s="75"/>
      <c r="E171" s="75"/>
      <c r="F171" s="75"/>
    </row>
    <row r="172" spans="1:6" x14ac:dyDescent="0.2">
      <c r="A172" s="75"/>
      <c r="B172" s="98"/>
      <c r="C172" s="75"/>
      <c r="D172" s="75"/>
      <c r="E172" s="75"/>
      <c r="F172" s="75"/>
    </row>
    <row r="173" spans="1:6" x14ac:dyDescent="0.2">
      <c r="A173" s="75"/>
      <c r="B173" s="98"/>
      <c r="C173" s="75"/>
      <c r="D173" s="75"/>
      <c r="E173" s="75"/>
      <c r="F173" s="75"/>
    </row>
    <row r="174" spans="1:6" x14ac:dyDescent="0.2">
      <c r="A174" s="75"/>
      <c r="B174" s="98"/>
      <c r="C174" s="75"/>
      <c r="D174" s="75"/>
      <c r="E174" s="75"/>
      <c r="F174" s="75"/>
    </row>
    <row r="175" spans="1:6" x14ac:dyDescent="0.2">
      <c r="A175" s="75"/>
      <c r="B175" s="98"/>
      <c r="C175" s="75"/>
      <c r="D175" s="75"/>
      <c r="E175" s="75"/>
      <c r="F175" s="75"/>
    </row>
    <row r="176" spans="1:6" x14ac:dyDescent="0.2">
      <c r="A176" s="75"/>
      <c r="B176" s="98"/>
      <c r="C176" s="75"/>
      <c r="D176" s="75"/>
      <c r="E176" s="75"/>
      <c r="F176" s="75"/>
    </row>
    <row r="177" spans="1:6" x14ac:dyDescent="0.2">
      <c r="A177" s="75"/>
      <c r="B177" s="98"/>
      <c r="C177" s="75"/>
      <c r="D177" s="75"/>
      <c r="E177" s="75"/>
      <c r="F177" s="75"/>
    </row>
    <row r="178" spans="1:6" x14ac:dyDescent="0.2">
      <c r="A178" s="75"/>
      <c r="B178" s="98"/>
      <c r="C178" s="75"/>
      <c r="D178" s="75"/>
      <c r="E178" s="75"/>
      <c r="F178" s="75"/>
    </row>
    <row r="179" spans="1:6" x14ac:dyDescent="0.2">
      <c r="A179" s="75"/>
      <c r="B179" s="98"/>
      <c r="C179" s="75"/>
      <c r="D179" s="75"/>
      <c r="E179" s="75"/>
      <c r="F179" s="75"/>
    </row>
    <row r="180" spans="1:6" x14ac:dyDescent="0.2">
      <c r="A180" s="75"/>
      <c r="B180" s="98"/>
      <c r="C180" s="75"/>
      <c r="D180" s="75"/>
      <c r="E180" s="75"/>
      <c r="F180" s="75"/>
    </row>
    <row r="181" spans="1:6" x14ac:dyDescent="0.2">
      <c r="A181" s="75"/>
      <c r="B181" s="98"/>
      <c r="C181" s="75"/>
      <c r="D181" s="75"/>
      <c r="E181" s="75"/>
      <c r="F181" s="75"/>
    </row>
    <row r="182" spans="1:6" x14ac:dyDescent="0.2">
      <c r="A182" s="75"/>
      <c r="B182" s="98"/>
      <c r="C182" s="75"/>
      <c r="D182" s="75"/>
      <c r="E182" s="75"/>
      <c r="F182" s="75"/>
    </row>
    <row r="183" spans="1:6" x14ac:dyDescent="0.2">
      <c r="A183" s="75"/>
      <c r="B183" s="98"/>
      <c r="C183" s="75"/>
      <c r="D183" s="75"/>
      <c r="E183" s="75"/>
      <c r="F183" s="75"/>
    </row>
    <row r="184" spans="1:6" x14ac:dyDescent="0.2">
      <c r="A184" s="75"/>
      <c r="B184" s="98"/>
      <c r="C184" s="75"/>
      <c r="D184" s="75"/>
      <c r="E184" s="75"/>
      <c r="F184" s="75"/>
    </row>
    <row r="185" spans="1:6" x14ac:dyDescent="0.2">
      <c r="A185" s="75"/>
      <c r="B185" s="98"/>
      <c r="C185" s="75"/>
      <c r="D185" s="75"/>
      <c r="E185" s="75"/>
      <c r="F185" s="75"/>
    </row>
    <row r="186" spans="1:6" x14ac:dyDescent="0.2">
      <c r="A186" s="75"/>
      <c r="B186" s="98"/>
      <c r="C186" s="75"/>
      <c r="D186" s="75"/>
      <c r="E186" s="75"/>
      <c r="F186" s="75"/>
    </row>
    <row r="187" spans="1:6" x14ac:dyDescent="0.2">
      <c r="A187" s="75"/>
      <c r="B187" s="98"/>
      <c r="C187" s="75"/>
      <c r="D187" s="75"/>
      <c r="E187" s="75"/>
      <c r="F187" s="75"/>
    </row>
    <row r="188" spans="1:6" x14ac:dyDescent="0.2">
      <c r="A188" s="75"/>
      <c r="B188" s="98"/>
      <c r="C188" s="75"/>
      <c r="D188" s="75"/>
      <c r="E188" s="75"/>
      <c r="F188" s="75"/>
    </row>
    <row r="189" spans="1:6" x14ac:dyDescent="0.2">
      <c r="A189" s="75"/>
      <c r="B189" s="98"/>
      <c r="C189" s="75"/>
      <c r="D189" s="75"/>
      <c r="E189" s="75"/>
      <c r="F189" s="75"/>
    </row>
    <row r="190" spans="1:6" x14ac:dyDescent="0.2">
      <c r="A190" s="75"/>
      <c r="B190" s="98"/>
      <c r="C190" s="75"/>
      <c r="D190" s="75"/>
      <c r="E190" s="75"/>
      <c r="F190" s="75"/>
    </row>
    <row r="191" spans="1:6" x14ac:dyDescent="0.2">
      <c r="A191" s="75"/>
      <c r="B191" s="98"/>
      <c r="C191" s="75"/>
      <c r="D191" s="75"/>
      <c r="E191" s="75"/>
      <c r="F191" s="75"/>
    </row>
    <row r="192" spans="1:6" x14ac:dyDescent="0.2">
      <c r="A192" s="75"/>
      <c r="B192" s="98"/>
      <c r="C192" s="75"/>
      <c r="D192" s="75"/>
      <c r="E192" s="75"/>
      <c r="F192" s="75"/>
    </row>
    <row r="193" spans="1:6" x14ac:dyDescent="0.2">
      <c r="A193" s="75"/>
      <c r="B193" s="98"/>
      <c r="C193" s="75"/>
      <c r="D193" s="75"/>
      <c r="E193" s="75"/>
      <c r="F193" s="75"/>
    </row>
    <row r="194" spans="1:6" x14ac:dyDescent="0.2">
      <c r="A194" s="75"/>
      <c r="B194" s="98"/>
      <c r="C194" s="75"/>
      <c r="D194" s="75"/>
      <c r="E194" s="75"/>
      <c r="F194" s="75"/>
    </row>
    <row r="195" spans="1:6" x14ac:dyDescent="0.2">
      <c r="A195" s="75"/>
      <c r="B195" s="98"/>
      <c r="C195" s="75"/>
      <c r="D195" s="75"/>
      <c r="E195" s="75"/>
      <c r="F195" s="75"/>
    </row>
    <row r="196" spans="1:6" x14ac:dyDescent="0.2">
      <c r="A196" s="75"/>
      <c r="B196" s="98"/>
      <c r="C196" s="75"/>
      <c r="D196" s="75"/>
      <c r="E196" s="75"/>
      <c r="F196" s="75"/>
    </row>
    <row r="197" spans="1:6" x14ac:dyDescent="0.2">
      <c r="A197" s="75"/>
      <c r="B197" s="98"/>
      <c r="C197" s="75"/>
      <c r="D197" s="75"/>
      <c r="E197" s="75"/>
      <c r="F197" s="75"/>
    </row>
    <row r="198" spans="1:6" x14ac:dyDescent="0.2">
      <c r="A198" s="75"/>
      <c r="B198" s="98"/>
      <c r="C198" s="75"/>
      <c r="D198" s="75"/>
      <c r="E198" s="75"/>
      <c r="F198" s="75"/>
    </row>
    <row r="199" spans="1:6" x14ac:dyDescent="0.2">
      <c r="A199" s="75"/>
      <c r="B199" s="98"/>
      <c r="C199" s="75"/>
      <c r="D199" s="75"/>
      <c r="E199" s="75"/>
      <c r="F199" s="75"/>
    </row>
    <row r="200" spans="1:6" x14ac:dyDescent="0.2">
      <c r="A200" s="75"/>
      <c r="B200" s="98"/>
      <c r="C200" s="75"/>
      <c r="D200" s="75"/>
      <c r="E200" s="75"/>
      <c r="F200" s="75"/>
    </row>
    <row r="201" spans="1:6" x14ac:dyDescent="0.2">
      <c r="A201" s="75"/>
      <c r="B201" s="98"/>
      <c r="C201" s="75"/>
      <c r="D201" s="75"/>
      <c r="E201" s="75"/>
      <c r="F201" s="75"/>
    </row>
    <row r="202" spans="1:6" x14ac:dyDescent="0.2">
      <c r="A202" s="75"/>
      <c r="B202" s="98"/>
      <c r="C202" s="75"/>
      <c r="D202" s="75"/>
      <c r="E202" s="75"/>
      <c r="F202" s="75"/>
    </row>
    <row r="203" spans="1:6" x14ac:dyDescent="0.2">
      <c r="A203" s="75"/>
      <c r="B203" s="98"/>
      <c r="C203" s="75"/>
      <c r="D203" s="75"/>
      <c r="E203" s="75"/>
      <c r="F203" s="75"/>
    </row>
    <row r="204" spans="1:6" x14ac:dyDescent="0.2">
      <c r="A204" s="75"/>
      <c r="B204" s="98"/>
      <c r="C204" s="75"/>
      <c r="D204" s="75"/>
      <c r="E204" s="75"/>
      <c r="F204" s="75"/>
    </row>
    <row r="205" spans="1:6" x14ac:dyDescent="0.2">
      <c r="A205" s="75"/>
      <c r="B205" s="98"/>
      <c r="C205" s="75"/>
      <c r="D205" s="75"/>
      <c r="E205" s="75"/>
      <c r="F205" s="75"/>
    </row>
    <row r="206" spans="1:6" x14ac:dyDescent="0.2">
      <c r="A206" s="75"/>
      <c r="B206" s="98"/>
      <c r="C206" s="75"/>
      <c r="D206" s="75"/>
      <c r="E206" s="75"/>
      <c r="F206" s="75"/>
    </row>
    <row r="207" spans="1:6" x14ac:dyDescent="0.2">
      <c r="A207" s="75"/>
      <c r="B207" s="98"/>
      <c r="C207" s="75"/>
      <c r="D207" s="75"/>
      <c r="E207" s="75"/>
      <c r="F207" s="75"/>
    </row>
    <row r="208" spans="1:6" x14ac:dyDescent="0.2">
      <c r="A208" s="75"/>
      <c r="B208" s="98"/>
      <c r="C208" s="75"/>
      <c r="D208" s="75"/>
      <c r="E208" s="75"/>
      <c r="F208" s="75"/>
    </row>
    <row r="209" spans="1:6" x14ac:dyDescent="0.2">
      <c r="A209" s="75"/>
      <c r="B209" s="98"/>
      <c r="C209" s="75"/>
      <c r="D209" s="75"/>
      <c r="E209" s="75"/>
      <c r="F209" s="75"/>
    </row>
    <row r="210" spans="1:6" x14ac:dyDescent="0.2">
      <c r="A210" s="75"/>
      <c r="B210" s="98"/>
      <c r="C210" s="75"/>
      <c r="D210" s="75"/>
      <c r="E210" s="75"/>
      <c r="F210" s="75"/>
    </row>
    <row r="211" spans="1:6" x14ac:dyDescent="0.2">
      <c r="A211" s="75"/>
      <c r="B211" s="98"/>
      <c r="C211" s="75"/>
      <c r="D211" s="75"/>
      <c r="E211" s="75"/>
      <c r="F211" s="75"/>
    </row>
    <row r="212" spans="1:6" x14ac:dyDescent="0.2">
      <c r="A212" s="75"/>
      <c r="B212" s="98"/>
      <c r="C212" s="75"/>
      <c r="D212" s="75"/>
      <c r="E212" s="75"/>
      <c r="F212" s="75"/>
    </row>
    <row r="213" spans="1:6" x14ac:dyDescent="0.2">
      <c r="A213" s="75"/>
      <c r="B213" s="98"/>
      <c r="C213" s="75"/>
      <c r="D213" s="75"/>
      <c r="E213" s="75"/>
      <c r="F213" s="75"/>
    </row>
    <row r="214" spans="1:6" x14ac:dyDescent="0.2">
      <c r="A214" s="75"/>
      <c r="B214" s="98"/>
      <c r="C214" s="75"/>
      <c r="D214" s="75"/>
      <c r="E214" s="75"/>
      <c r="F214" s="75"/>
    </row>
    <row r="215" spans="1:6" x14ac:dyDescent="0.2">
      <c r="A215" s="75"/>
      <c r="B215" s="98"/>
      <c r="C215" s="75"/>
      <c r="D215" s="75"/>
      <c r="E215" s="75"/>
      <c r="F215" s="75"/>
    </row>
    <row r="216" spans="1:6" x14ac:dyDescent="0.2">
      <c r="A216" s="75"/>
      <c r="B216" s="98"/>
      <c r="C216" s="75"/>
      <c r="D216" s="75"/>
      <c r="E216" s="75"/>
      <c r="F216" s="75"/>
    </row>
    <row r="217" spans="1:6" x14ac:dyDescent="0.2">
      <c r="A217" s="75"/>
      <c r="B217" s="98"/>
      <c r="C217" s="75"/>
      <c r="D217" s="75"/>
      <c r="E217" s="75"/>
      <c r="F217" s="75"/>
    </row>
    <row r="218" spans="1:6" x14ac:dyDescent="0.2">
      <c r="A218" s="75"/>
      <c r="B218" s="98"/>
      <c r="C218" s="75"/>
      <c r="D218" s="75"/>
      <c r="E218" s="75"/>
      <c r="F218" s="75"/>
    </row>
    <row r="219" spans="1:6" x14ac:dyDescent="0.2">
      <c r="A219" s="75"/>
      <c r="B219" s="98"/>
      <c r="C219" s="75"/>
      <c r="D219" s="75"/>
      <c r="E219" s="75"/>
      <c r="F219" s="75"/>
    </row>
    <row r="220" spans="1:6" x14ac:dyDescent="0.2">
      <c r="A220" s="75"/>
      <c r="B220" s="98"/>
      <c r="C220" s="75"/>
      <c r="D220" s="75"/>
      <c r="E220" s="75"/>
      <c r="F220" s="75"/>
    </row>
    <row r="221" spans="1:6" x14ac:dyDescent="0.2">
      <c r="A221" s="75"/>
      <c r="B221" s="98"/>
      <c r="C221" s="75"/>
      <c r="D221" s="75"/>
      <c r="E221" s="75"/>
      <c r="F221" s="75"/>
    </row>
    <row r="222" spans="1:6" x14ac:dyDescent="0.2">
      <c r="A222" s="75"/>
      <c r="B222" s="98"/>
      <c r="C222" s="75"/>
      <c r="D222" s="75"/>
      <c r="E222" s="75"/>
      <c r="F222" s="75"/>
    </row>
    <row r="223" spans="1:6" x14ac:dyDescent="0.2">
      <c r="A223" s="75"/>
      <c r="B223" s="98"/>
      <c r="C223" s="75"/>
      <c r="D223" s="75"/>
      <c r="E223" s="75"/>
      <c r="F223" s="75"/>
    </row>
    <row r="224" spans="1:6" x14ac:dyDescent="0.2">
      <c r="A224" s="75"/>
      <c r="B224" s="98"/>
      <c r="C224" s="75"/>
      <c r="D224" s="75"/>
      <c r="E224" s="75"/>
      <c r="F224" s="75"/>
    </row>
    <row r="225" spans="1:6" x14ac:dyDescent="0.2">
      <c r="A225" s="75"/>
      <c r="B225" s="98"/>
      <c r="C225" s="75"/>
      <c r="D225" s="75"/>
      <c r="E225" s="75"/>
      <c r="F225" s="75"/>
    </row>
    <row r="226" spans="1:6" x14ac:dyDescent="0.2">
      <c r="A226" s="75"/>
      <c r="B226" s="98"/>
      <c r="C226" s="75"/>
      <c r="D226" s="75"/>
      <c r="E226" s="75"/>
      <c r="F226" s="75"/>
    </row>
    <row r="227" spans="1:6" x14ac:dyDescent="0.2">
      <c r="A227" s="75"/>
      <c r="B227" s="98"/>
      <c r="C227" s="75"/>
      <c r="D227" s="75"/>
      <c r="E227" s="75"/>
      <c r="F227" s="75"/>
    </row>
    <row r="228" spans="1:6" x14ac:dyDescent="0.2">
      <c r="A228" s="75"/>
      <c r="B228" s="98"/>
      <c r="C228" s="75"/>
      <c r="D228" s="75"/>
      <c r="E228" s="75"/>
      <c r="F228" s="75"/>
    </row>
    <row r="229" spans="1:6" x14ac:dyDescent="0.2">
      <c r="A229" s="75"/>
      <c r="B229" s="98"/>
      <c r="C229" s="75"/>
      <c r="D229" s="75"/>
      <c r="E229" s="75"/>
      <c r="F229" s="75"/>
    </row>
    <row r="230" spans="1:6" x14ac:dyDescent="0.2">
      <c r="A230" s="75"/>
      <c r="B230" s="98"/>
      <c r="C230" s="75"/>
      <c r="D230" s="75"/>
      <c r="E230" s="75"/>
      <c r="F230" s="75"/>
    </row>
    <row r="231" spans="1:6" x14ac:dyDescent="0.2">
      <c r="A231" s="75"/>
      <c r="B231" s="98"/>
      <c r="C231" s="75"/>
      <c r="D231" s="75"/>
      <c r="E231" s="75"/>
      <c r="F231" s="75"/>
    </row>
    <row r="232" spans="1:6" x14ac:dyDescent="0.2">
      <c r="A232" s="75"/>
      <c r="B232" s="98"/>
      <c r="C232" s="75"/>
      <c r="D232" s="75"/>
      <c r="E232" s="75"/>
      <c r="F232" s="75"/>
    </row>
    <row r="233" spans="1:6" x14ac:dyDescent="0.2">
      <c r="A233" s="75"/>
      <c r="B233" s="98"/>
      <c r="C233" s="75"/>
      <c r="D233" s="75"/>
      <c r="E233" s="75"/>
      <c r="F233" s="75"/>
    </row>
    <row r="234" spans="1:6" x14ac:dyDescent="0.2">
      <c r="A234" s="75"/>
      <c r="B234" s="98"/>
      <c r="C234" s="75"/>
      <c r="D234" s="75"/>
      <c r="E234" s="75"/>
      <c r="F234" s="75"/>
    </row>
    <row r="235" spans="1:6" x14ac:dyDescent="0.2">
      <c r="A235" s="75"/>
      <c r="B235" s="98"/>
      <c r="C235" s="75"/>
      <c r="D235" s="75"/>
      <c r="E235" s="75"/>
      <c r="F235" s="75"/>
    </row>
    <row r="236" spans="1:6" x14ac:dyDescent="0.2">
      <c r="A236" s="75"/>
      <c r="B236" s="98"/>
      <c r="C236" s="75"/>
      <c r="D236" s="75"/>
      <c r="E236" s="75"/>
      <c r="F236" s="75"/>
    </row>
    <row r="237" spans="1:6" x14ac:dyDescent="0.2">
      <c r="A237" s="75"/>
      <c r="B237" s="98"/>
      <c r="C237" s="75"/>
      <c r="D237" s="75"/>
      <c r="E237" s="75"/>
      <c r="F237" s="75"/>
    </row>
    <row r="238" spans="1:6" x14ac:dyDescent="0.2">
      <c r="A238" s="75"/>
      <c r="B238" s="98"/>
      <c r="C238" s="75"/>
      <c r="D238" s="75"/>
      <c r="E238" s="75"/>
      <c r="F238" s="75"/>
    </row>
    <row r="239" spans="1:6" x14ac:dyDescent="0.2">
      <c r="A239" s="75"/>
      <c r="B239" s="98"/>
      <c r="C239" s="75"/>
      <c r="D239" s="75"/>
      <c r="E239" s="75"/>
      <c r="F239" s="75"/>
    </row>
    <row r="240" spans="1:6" x14ac:dyDescent="0.2">
      <c r="A240" s="75"/>
      <c r="B240" s="98"/>
      <c r="C240" s="75"/>
      <c r="D240" s="75"/>
      <c r="E240" s="75"/>
      <c r="F240" s="75"/>
    </row>
    <row r="241" spans="1:6" x14ac:dyDescent="0.2">
      <c r="A241" s="75"/>
      <c r="B241" s="98"/>
      <c r="C241" s="75"/>
      <c r="D241" s="75"/>
      <c r="E241" s="75"/>
      <c r="F241" s="75"/>
    </row>
    <row r="242" spans="1:6" x14ac:dyDescent="0.2">
      <c r="A242" s="75"/>
      <c r="B242" s="98"/>
      <c r="C242" s="75"/>
      <c r="D242" s="75"/>
      <c r="E242" s="75"/>
      <c r="F242" s="75"/>
    </row>
    <row r="243" spans="1:6" x14ac:dyDescent="0.2">
      <c r="A243" s="75"/>
      <c r="B243" s="98"/>
      <c r="C243" s="75"/>
      <c r="D243" s="75"/>
      <c r="E243" s="75"/>
      <c r="F243" s="75"/>
    </row>
    <row r="244" spans="1:6" x14ac:dyDescent="0.2">
      <c r="A244" s="75"/>
      <c r="B244" s="98"/>
      <c r="C244" s="75"/>
      <c r="D244" s="75"/>
      <c r="E244" s="75"/>
      <c r="F244" s="75"/>
    </row>
    <row r="245" spans="1:6" x14ac:dyDescent="0.2">
      <c r="A245" s="75"/>
      <c r="B245" s="98"/>
      <c r="C245" s="75"/>
      <c r="D245" s="75"/>
      <c r="E245" s="75"/>
      <c r="F245" s="75"/>
    </row>
    <row r="246" spans="1:6" x14ac:dyDescent="0.2">
      <c r="A246" s="75"/>
      <c r="B246" s="98"/>
      <c r="C246" s="75"/>
      <c r="D246" s="75"/>
      <c r="E246" s="75"/>
      <c r="F246" s="75"/>
    </row>
    <row r="247" spans="1:6" x14ac:dyDescent="0.2">
      <c r="A247" s="75"/>
      <c r="B247" s="98"/>
      <c r="C247" s="75"/>
      <c r="D247" s="75"/>
      <c r="E247" s="75"/>
      <c r="F247" s="75"/>
    </row>
    <row r="248" spans="1:6" x14ac:dyDescent="0.2">
      <c r="A248" s="75"/>
      <c r="B248" s="98"/>
      <c r="C248" s="75"/>
      <c r="D248" s="75"/>
      <c r="E248" s="75"/>
      <c r="F248" s="75"/>
    </row>
    <row r="249" spans="1:6" x14ac:dyDescent="0.2">
      <c r="A249" s="75"/>
      <c r="B249" s="98"/>
      <c r="C249" s="75"/>
      <c r="D249" s="75"/>
      <c r="E249" s="75"/>
      <c r="F249" s="75"/>
    </row>
    <row r="250" spans="1:6" x14ac:dyDescent="0.2">
      <c r="A250" s="75"/>
      <c r="B250" s="98"/>
      <c r="C250" s="75"/>
      <c r="D250" s="75"/>
      <c r="E250" s="75"/>
      <c r="F250" s="75"/>
    </row>
    <row r="251" spans="1:6" x14ac:dyDescent="0.2">
      <c r="A251" s="75"/>
      <c r="B251" s="98"/>
      <c r="C251" s="75"/>
      <c r="D251" s="75"/>
      <c r="E251" s="75"/>
      <c r="F251" s="75"/>
    </row>
    <row r="252" spans="1:6" x14ac:dyDescent="0.2">
      <c r="A252" s="75"/>
      <c r="B252" s="98"/>
      <c r="C252" s="75"/>
      <c r="D252" s="75"/>
      <c r="E252" s="75"/>
      <c r="F252" s="75"/>
    </row>
    <row r="253" spans="1:6" x14ac:dyDescent="0.2">
      <c r="A253" s="75"/>
      <c r="B253" s="98"/>
      <c r="C253" s="75"/>
      <c r="D253" s="75"/>
      <c r="E253" s="75"/>
      <c r="F253" s="75"/>
    </row>
    <row r="254" spans="1:6" x14ac:dyDescent="0.2">
      <c r="A254" s="75"/>
      <c r="B254" s="98"/>
      <c r="C254" s="75"/>
      <c r="D254" s="75"/>
      <c r="E254" s="75"/>
      <c r="F254" s="75"/>
    </row>
    <row r="255" spans="1:6" x14ac:dyDescent="0.2">
      <c r="A255" s="75"/>
      <c r="B255" s="98"/>
      <c r="C255" s="75"/>
      <c r="D255" s="75"/>
      <c r="E255" s="75"/>
      <c r="F255" s="75"/>
    </row>
    <row r="256" spans="1:6" x14ac:dyDescent="0.2">
      <c r="A256" s="75"/>
      <c r="B256" s="98"/>
      <c r="C256" s="75"/>
      <c r="D256" s="75"/>
      <c r="E256" s="75"/>
      <c r="F256" s="75"/>
    </row>
    <row r="257" spans="1:6" x14ac:dyDescent="0.2">
      <c r="A257" s="75"/>
      <c r="B257" s="98"/>
      <c r="C257" s="75"/>
      <c r="D257" s="75"/>
      <c r="E257" s="75"/>
      <c r="F257" s="75"/>
    </row>
    <row r="258" spans="1:6" x14ac:dyDescent="0.2">
      <c r="A258" s="75"/>
      <c r="B258" s="98"/>
      <c r="C258" s="75"/>
      <c r="D258" s="75"/>
      <c r="E258" s="75"/>
      <c r="F258" s="75"/>
    </row>
    <row r="259" spans="1:6" x14ac:dyDescent="0.2">
      <c r="A259" s="75"/>
      <c r="B259" s="98"/>
      <c r="C259" s="75"/>
      <c r="D259" s="75"/>
      <c r="E259" s="75"/>
      <c r="F259" s="75"/>
    </row>
    <row r="260" spans="1:6" x14ac:dyDescent="0.2">
      <c r="A260" s="75"/>
      <c r="B260" s="98"/>
      <c r="C260" s="75"/>
      <c r="D260" s="75"/>
      <c r="E260" s="75"/>
      <c r="F260" s="75"/>
    </row>
    <row r="261" spans="1:6" x14ac:dyDescent="0.2">
      <c r="A261" s="75"/>
      <c r="B261" s="98"/>
      <c r="C261" s="75"/>
      <c r="D261" s="75"/>
      <c r="E261" s="75"/>
      <c r="F261" s="75"/>
    </row>
    <row r="262" spans="1:6" x14ac:dyDescent="0.2">
      <c r="A262" s="75"/>
      <c r="B262" s="98"/>
      <c r="C262" s="75"/>
      <c r="D262" s="75"/>
      <c r="E262" s="75"/>
      <c r="F262" s="75"/>
    </row>
    <row r="263" spans="1:6" x14ac:dyDescent="0.2">
      <c r="A263" s="75"/>
      <c r="B263" s="98"/>
      <c r="C263" s="75"/>
      <c r="D263" s="75"/>
      <c r="E263" s="75"/>
      <c r="F263" s="75"/>
    </row>
    <row r="264" spans="1:6" x14ac:dyDescent="0.2">
      <c r="A264" s="75"/>
      <c r="B264" s="98"/>
      <c r="C264" s="75"/>
      <c r="D264" s="75"/>
      <c r="E264" s="75"/>
      <c r="F264" s="75"/>
    </row>
    <row r="265" spans="1:6" x14ac:dyDescent="0.2">
      <c r="A265" s="75"/>
      <c r="B265" s="98"/>
      <c r="C265" s="75"/>
      <c r="D265" s="75"/>
      <c r="E265" s="75"/>
      <c r="F265" s="75"/>
    </row>
    <row r="266" spans="1:6" x14ac:dyDescent="0.2">
      <c r="A266" s="75"/>
      <c r="B266" s="98"/>
      <c r="C266" s="75"/>
      <c r="D266" s="75"/>
      <c r="E266" s="75"/>
      <c r="F266" s="75"/>
    </row>
    <row r="267" spans="1:6" x14ac:dyDescent="0.2">
      <c r="A267" s="75"/>
      <c r="B267" s="98"/>
      <c r="C267" s="75"/>
      <c r="D267" s="75"/>
      <c r="E267" s="75"/>
      <c r="F267" s="75"/>
    </row>
    <row r="268" spans="1:6" x14ac:dyDescent="0.2">
      <c r="A268" s="75"/>
      <c r="B268" s="98"/>
      <c r="C268" s="75"/>
      <c r="D268" s="75"/>
      <c r="E268" s="75"/>
      <c r="F268" s="75"/>
    </row>
    <row r="269" spans="1:6" x14ac:dyDescent="0.2">
      <c r="A269" s="75"/>
      <c r="B269" s="98"/>
      <c r="C269" s="75"/>
      <c r="D269" s="75"/>
      <c r="E269" s="75"/>
      <c r="F269" s="75"/>
    </row>
    <row r="270" spans="1:6" x14ac:dyDescent="0.2">
      <c r="A270" s="75"/>
      <c r="B270" s="98"/>
      <c r="C270" s="75"/>
      <c r="D270" s="75"/>
      <c r="E270" s="75"/>
      <c r="F270" s="75"/>
    </row>
    <row r="271" spans="1:6" x14ac:dyDescent="0.2">
      <c r="A271" s="75"/>
      <c r="B271" s="98"/>
      <c r="C271" s="75"/>
      <c r="D271" s="75"/>
      <c r="E271" s="75"/>
      <c r="F271" s="75"/>
    </row>
    <row r="272" spans="1:6" x14ac:dyDescent="0.2">
      <c r="A272" s="75"/>
      <c r="B272" s="98"/>
      <c r="C272" s="75"/>
      <c r="D272" s="75"/>
      <c r="E272" s="75"/>
      <c r="F272" s="75"/>
    </row>
    <row r="273" spans="1:6" x14ac:dyDescent="0.2">
      <c r="A273" s="75"/>
      <c r="B273" s="98"/>
      <c r="C273" s="75"/>
      <c r="D273" s="75"/>
      <c r="E273" s="75"/>
      <c r="F273" s="75"/>
    </row>
    <row r="274" spans="1:6" x14ac:dyDescent="0.2">
      <c r="A274" s="75"/>
      <c r="B274" s="98"/>
      <c r="C274" s="75"/>
      <c r="D274" s="75"/>
      <c r="E274" s="75"/>
      <c r="F274" s="75"/>
    </row>
    <row r="275" spans="1:6" x14ac:dyDescent="0.2">
      <c r="A275" s="75"/>
      <c r="B275" s="98"/>
      <c r="C275" s="75"/>
      <c r="D275" s="75"/>
      <c r="E275" s="75"/>
      <c r="F275" s="75"/>
    </row>
    <row r="276" spans="1:6" x14ac:dyDescent="0.2">
      <c r="A276" s="75"/>
      <c r="B276" s="98"/>
      <c r="C276" s="75"/>
      <c r="D276" s="75"/>
      <c r="E276" s="75"/>
      <c r="F276" s="75"/>
    </row>
    <row r="277" spans="1:6" x14ac:dyDescent="0.2">
      <c r="A277" s="75"/>
      <c r="B277" s="98"/>
      <c r="C277" s="75"/>
      <c r="D277" s="75"/>
      <c r="E277" s="75"/>
      <c r="F277" s="75"/>
    </row>
    <row r="278" spans="1:6" x14ac:dyDescent="0.2">
      <c r="A278" s="75"/>
      <c r="B278" s="98"/>
      <c r="C278" s="75"/>
      <c r="D278" s="75"/>
      <c r="E278" s="75"/>
      <c r="F278" s="75"/>
    </row>
    <row r="279" spans="1:6" x14ac:dyDescent="0.2">
      <c r="A279" s="75"/>
      <c r="B279" s="98"/>
      <c r="C279" s="75"/>
      <c r="D279" s="75"/>
      <c r="E279" s="75"/>
      <c r="F279" s="75"/>
    </row>
    <row r="280" spans="1:6" x14ac:dyDescent="0.2">
      <c r="A280" s="75"/>
      <c r="B280" s="98"/>
      <c r="C280" s="75"/>
      <c r="D280" s="75"/>
      <c r="E280" s="75"/>
      <c r="F280" s="75"/>
    </row>
    <row r="281" spans="1:6" x14ac:dyDescent="0.2">
      <c r="A281" s="75"/>
      <c r="B281" s="98"/>
      <c r="C281" s="75"/>
      <c r="D281" s="75"/>
      <c r="E281" s="75"/>
      <c r="F281" s="75"/>
    </row>
    <row r="282" spans="1:6" x14ac:dyDescent="0.2">
      <c r="A282" s="75"/>
      <c r="B282" s="98"/>
      <c r="C282" s="75"/>
      <c r="D282" s="75"/>
      <c r="E282" s="75"/>
      <c r="F282" s="75"/>
    </row>
    <row r="283" spans="1:6" x14ac:dyDescent="0.2">
      <c r="A283" s="75"/>
      <c r="B283" s="98"/>
      <c r="C283" s="75"/>
      <c r="D283" s="75"/>
      <c r="E283" s="75"/>
      <c r="F283" s="75"/>
    </row>
    <row r="284" spans="1:6" x14ac:dyDescent="0.2">
      <c r="A284" s="75"/>
      <c r="B284" s="98"/>
      <c r="C284" s="75"/>
      <c r="D284" s="75"/>
      <c r="E284" s="75"/>
      <c r="F284" s="75"/>
    </row>
    <row r="285" spans="1:6" x14ac:dyDescent="0.2">
      <c r="A285" s="75"/>
      <c r="B285" s="98"/>
      <c r="C285" s="75"/>
      <c r="D285" s="75"/>
      <c r="E285" s="75"/>
      <c r="F285" s="75"/>
    </row>
    <row r="286" spans="1:6" x14ac:dyDescent="0.2">
      <c r="A286" s="75"/>
      <c r="B286" s="98"/>
      <c r="C286" s="75"/>
      <c r="D286" s="75"/>
      <c r="E286" s="75"/>
      <c r="F286" s="75"/>
    </row>
    <row r="287" spans="1:6" x14ac:dyDescent="0.2">
      <c r="A287" s="75"/>
      <c r="B287" s="98"/>
      <c r="C287" s="75"/>
      <c r="D287" s="75"/>
      <c r="E287" s="75"/>
      <c r="F287" s="75"/>
    </row>
    <row r="288" spans="1:6" x14ac:dyDescent="0.2">
      <c r="A288" s="75"/>
      <c r="B288" s="98"/>
      <c r="C288" s="75"/>
      <c r="D288" s="75"/>
      <c r="E288" s="75"/>
      <c r="F288" s="75"/>
    </row>
    <row r="289" spans="1:6" x14ac:dyDescent="0.2">
      <c r="A289" s="75"/>
      <c r="B289" s="98"/>
      <c r="C289" s="75"/>
      <c r="D289" s="75"/>
      <c r="E289" s="75"/>
      <c r="F289" s="75"/>
    </row>
    <row r="290" spans="1:6" x14ac:dyDescent="0.2">
      <c r="A290" s="75"/>
      <c r="B290" s="98"/>
      <c r="C290" s="75"/>
      <c r="D290" s="75"/>
      <c r="E290" s="75"/>
      <c r="F290" s="75"/>
    </row>
    <row r="291" spans="1:6" x14ac:dyDescent="0.2">
      <c r="A291" s="75"/>
      <c r="B291" s="98"/>
      <c r="C291" s="75"/>
      <c r="D291" s="75"/>
      <c r="E291" s="75"/>
      <c r="F291" s="75"/>
    </row>
    <row r="292" spans="1:6" x14ac:dyDescent="0.2">
      <c r="A292" s="75"/>
      <c r="B292" s="98"/>
      <c r="C292" s="75"/>
      <c r="D292" s="75"/>
      <c r="E292" s="75"/>
      <c r="F292" s="75"/>
    </row>
    <row r="293" spans="1:6" x14ac:dyDescent="0.2">
      <c r="A293" s="75"/>
      <c r="B293" s="98"/>
      <c r="C293" s="75"/>
      <c r="D293" s="75"/>
      <c r="E293" s="75"/>
      <c r="F293" s="75"/>
    </row>
    <row r="294" spans="1:6" x14ac:dyDescent="0.2">
      <c r="A294" s="75"/>
      <c r="B294" s="98"/>
      <c r="C294" s="75"/>
      <c r="D294" s="75"/>
      <c r="E294" s="75"/>
      <c r="F294" s="75"/>
    </row>
    <row r="295" spans="1:6" x14ac:dyDescent="0.2">
      <c r="A295" s="75"/>
      <c r="B295" s="98"/>
      <c r="C295" s="75"/>
      <c r="D295" s="75"/>
      <c r="E295" s="75"/>
      <c r="F295" s="75"/>
    </row>
    <row r="296" spans="1:6" x14ac:dyDescent="0.2">
      <c r="A296" s="75"/>
      <c r="B296" s="98"/>
      <c r="C296" s="75"/>
      <c r="D296" s="75"/>
      <c r="E296" s="75"/>
      <c r="F296" s="75"/>
    </row>
    <row r="297" spans="1:6" x14ac:dyDescent="0.2">
      <c r="A297" s="75"/>
      <c r="B297" s="98"/>
      <c r="C297" s="75"/>
      <c r="D297" s="75"/>
      <c r="E297" s="75"/>
      <c r="F297" s="75"/>
    </row>
    <row r="298" spans="1:6" x14ac:dyDescent="0.2">
      <c r="A298" s="75"/>
      <c r="B298" s="98"/>
      <c r="C298" s="75"/>
      <c r="D298" s="75"/>
      <c r="E298" s="75"/>
      <c r="F298" s="75"/>
    </row>
    <row r="299" spans="1:6" x14ac:dyDescent="0.2">
      <c r="A299" s="75"/>
      <c r="B299" s="98"/>
      <c r="C299" s="75"/>
      <c r="D299" s="75"/>
      <c r="E299" s="75"/>
      <c r="F299" s="75"/>
    </row>
    <row r="300" spans="1:6" x14ac:dyDescent="0.2">
      <c r="A300" s="75"/>
      <c r="B300" s="98"/>
      <c r="C300" s="75"/>
      <c r="D300" s="75"/>
      <c r="E300" s="75"/>
      <c r="F300" s="75"/>
    </row>
    <row r="301" spans="1:6" x14ac:dyDescent="0.2">
      <c r="A301" s="75"/>
      <c r="B301" s="98"/>
      <c r="C301" s="75"/>
      <c r="D301" s="75"/>
      <c r="E301" s="75"/>
      <c r="F301" s="75"/>
    </row>
    <row r="302" spans="1:6" x14ac:dyDescent="0.2">
      <c r="A302" s="75"/>
      <c r="B302" s="98"/>
      <c r="C302" s="75"/>
      <c r="D302" s="75"/>
      <c r="E302" s="75"/>
      <c r="F302" s="75"/>
    </row>
    <row r="303" spans="1:6" x14ac:dyDescent="0.2">
      <c r="A303" s="75"/>
      <c r="B303" s="98"/>
      <c r="C303" s="75"/>
      <c r="D303" s="75"/>
      <c r="E303" s="75"/>
      <c r="F303" s="75"/>
    </row>
    <row r="304" spans="1:6" x14ac:dyDescent="0.2">
      <c r="A304" s="75"/>
      <c r="B304" s="98"/>
      <c r="C304" s="75"/>
      <c r="D304" s="75"/>
      <c r="E304" s="75"/>
      <c r="F304" s="75"/>
    </row>
    <row r="305" spans="1:6" x14ac:dyDescent="0.2">
      <c r="A305" s="75"/>
      <c r="B305" s="98"/>
      <c r="C305" s="75"/>
      <c r="D305" s="75"/>
      <c r="E305" s="75"/>
      <c r="F305" s="75"/>
    </row>
    <row r="306" spans="1:6" x14ac:dyDescent="0.2">
      <c r="A306" s="75"/>
      <c r="B306" s="98"/>
      <c r="C306" s="75"/>
      <c r="D306" s="75"/>
      <c r="E306" s="75"/>
      <c r="F306" s="75"/>
    </row>
    <row r="307" spans="1:6" x14ac:dyDescent="0.2">
      <c r="A307" s="75"/>
      <c r="B307" s="98"/>
      <c r="C307" s="75"/>
      <c r="D307" s="75"/>
      <c r="E307" s="75"/>
      <c r="F307" s="75"/>
    </row>
    <row r="308" spans="1:6" x14ac:dyDescent="0.2">
      <c r="A308" s="75"/>
      <c r="B308" s="98"/>
      <c r="C308" s="75"/>
      <c r="D308" s="75"/>
      <c r="E308" s="75"/>
      <c r="F308" s="75"/>
    </row>
    <row r="309" spans="1:6" x14ac:dyDescent="0.2">
      <c r="A309" s="75"/>
      <c r="B309" s="98"/>
      <c r="C309" s="75"/>
      <c r="D309" s="75"/>
      <c r="E309" s="75"/>
      <c r="F309" s="75"/>
    </row>
    <row r="310" spans="1:6" x14ac:dyDescent="0.2">
      <c r="A310" s="75"/>
      <c r="B310" s="98"/>
      <c r="C310" s="75"/>
      <c r="D310" s="75"/>
      <c r="E310" s="75"/>
      <c r="F310" s="75"/>
    </row>
    <row r="311" spans="1:6" x14ac:dyDescent="0.2">
      <c r="A311" s="75"/>
    </row>
    <row r="312" spans="1:6" x14ac:dyDescent="0.2">
      <c r="A312" s="75"/>
    </row>
    <row r="313" spans="1:6" s="99" customFormat="1" x14ac:dyDescent="0.2">
      <c r="A313" s="75"/>
      <c r="C313" s="72"/>
      <c r="D313" s="72"/>
      <c r="E313" s="72"/>
      <c r="F313" s="72"/>
    </row>
    <row r="314" spans="1:6" s="99" customFormat="1" x14ac:dyDescent="0.2">
      <c r="A314" s="75"/>
      <c r="C314" s="72"/>
      <c r="D314" s="72"/>
      <c r="E314" s="72"/>
      <c r="F314" s="72"/>
    </row>
    <row r="315" spans="1:6" s="99" customFormat="1" x14ac:dyDescent="0.2">
      <c r="A315" s="75"/>
      <c r="C315" s="72"/>
      <c r="D315" s="72"/>
      <c r="E315" s="72"/>
      <c r="F315" s="72"/>
    </row>
    <row r="316" spans="1:6" s="99" customFormat="1" x14ac:dyDescent="0.2">
      <c r="A316" s="75"/>
      <c r="C316" s="72"/>
      <c r="D316" s="72"/>
      <c r="E316" s="72"/>
      <c r="F316" s="72"/>
    </row>
    <row r="317" spans="1:6" s="99" customFormat="1" x14ac:dyDescent="0.2">
      <c r="A317" s="75"/>
      <c r="C317" s="72"/>
      <c r="D317" s="72"/>
      <c r="E317" s="72"/>
      <c r="F317" s="72"/>
    </row>
    <row r="318" spans="1:6" s="99" customFormat="1" x14ac:dyDescent="0.2">
      <c r="A318" s="75"/>
      <c r="C318" s="72"/>
      <c r="D318" s="72"/>
      <c r="E318" s="72"/>
      <c r="F318" s="72"/>
    </row>
    <row r="319" spans="1:6" s="99" customFormat="1" x14ac:dyDescent="0.2">
      <c r="A319" s="75"/>
      <c r="C319" s="72"/>
      <c r="D319" s="72"/>
      <c r="E319" s="72"/>
      <c r="F319" s="72"/>
    </row>
    <row r="320" spans="1:6" s="99" customFormat="1" x14ac:dyDescent="0.2">
      <c r="A320" s="75"/>
      <c r="C320" s="72"/>
      <c r="D320" s="72"/>
      <c r="E320" s="72"/>
      <c r="F320" s="72"/>
    </row>
    <row r="321" spans="1:6" s="99" customFormat="1" x14ac:dyDescent="0.2">
      <c r="A321" s="75"/>
      <c r="C321" s="72"/>
      <c r="D321" s="72"/>
      <c r="E321" s="72"/>
      <c r="F321" s="72"/>
    </row>
  </sheetData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workbookViewId="0">
      <selection activeCell="B2" sqref="B2"/>
    </sheetView>
  </sheetViews>
  <sheetFormatPr defaultRowHeight="15" x14ac:dyDescent="0.25"/>
  <cols>
    <col min="1" max="2" width="9.140625" style="67"/>
    <col min="3" max="3" width="11.7109375" style="67" customWidth="1"/>
    <col min="4" max="16384" width="9.140625" style="67"/>
  </cols>
  <sheetData>
    <row r="1" spans="1:9" x14ac:dyDescent="0.25">
      <c r="A1" s="3"/>
      <c r="B1" s="6" t="s">
        <v>10</v>
      </c>
    </row>
    <row r="2" spans="1:9" x14ac:dyDescent="0.25">
      <c r="A2" s="3"/>
      <c r="B2" s="6" t="s">
        <v>245</v>
      </c>
    </row>
    <row r="3" spans="1:9" x14ac:dyDescent="0.25">
      <c r="A3" s="3"/>
      <c r="B3" s="5" t="s">
        <v>244</v>
      </c>
    </row>
    <row r="4" spans="1:9" x14ac:dyDescent="0.25">
      <c r="A4" s="3"/>
      <c r="B4" s="11"/>
    </row>
    <row r="5" spans="1:9" x14ac:dyDescent="0.25">
      <c r="A5" s="3" t="s">
        <v>0</v>
      </c>
      <c r="B5" s="3" t="s">
        <v>71</v>
      </c>
    </row>
    <row r="6" spans="1:9" x14ac:dyDescent="0.25">
      <c r="A6" s="3" t="s">
        <v>1</v>
      </c>
      <c r="B6" s="3"/>
    </row>
    <row r="7" spans="1:9" x14ac:dyDescent="0.25">
      <c r="A7" s="3" t="s">
        <v>2</v>
      </c>
      <c r="B7" s="3"/>
    </row>
    <row r="8" spans="1:9" x14ac:dyDescent="0.25">
      <c r="A8" s="3" t="s">
        <v>3</v>
      </c>
      <c r="B8" s="7" t="s">
        <v>70</v>
      </c>
    </row>
    <row r="9" spans="1:9" x14ac:dyDescent="0.25">
      <c r="A9" s="3" t="s">
        <v>4</v>
      </c>
      <c r="B9" s="3"/>
    </row>
    <row r="10" spans="1:9" x14ac:dyDescent="0.25">
      <c r="A10" s="3" t="s">
        <v>5</v>
      </c>
      <c r="B10" s="3"/>
    </row>
    <row r="11" spans="1:9" x14ac:dyDescent="0.25">
      <c r="A11" s="49" t="s">
        <v>6</v>
      </c>
      <c r="B11" s="3"/>
    </row>
    <row r="12" spans="1:9" s="71" customFormat="1" x14ac:dyDescent="0.25"/>
    <row r="15" spans="1:9" x14ac:dyDescent="0.25">
      <c r="A15" s="143" t="s">
        <v>64</v>
      </c>
      <c r="B15" s="143"/>
      <c r="C15" s="143"/>
      <c r="D15" s="143"/>
      <c r="E15" s="143" t="s">
        <v>65</v>
      </c>
      <c r="F15" s="143"/>
      <c r="G15" s="143"/>
      <c r="H15" s="143"/>
      <c r="I15" s="143"/>
    </row>
    <row r="16" spans="1:9" ht="63.75" x14ac:dyDescent="0.25">
      <c r="A16" s="118" t="s">
        <v>36</v>
      </c>
      <c r="B16" s="119"/>
      <c r="C16" s="118" t="s">
        <v>66</v>
      </c>
      <c r="D16" s="119"/>
      <c r="E16" s="118" t="s">
        <v>67</v>
      </c>
      <c r="F16" s="119"/>
      <c r="G16" s="118" t="s">
        <v>68</v>
      </c>
      <c r="H16" s="119"/>
      <c r="I16" s="118" t="s">
        <v>69</v>
      </c>
    </row>
    <row r="17" spans="1:9" x14ac:dyDescent="0.25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25">
      <c r="A18" s="144" t="s">
        <v>99</v>
      </c>
      <c r="B18" s="145"/>
      <c r="C18" s="145"/>
      <c r="D18" s="145"/>
      <c r="E18" s="145"/>
      <c r="F18" s="145"/>
      <c r="G18" s="145"/>
      <c r="H18" s="145"/>
      <c r="I18" s="146"/>
    </row>
  </sheetData>
  <mergeCells count="3">
    <mergeCell ref="A15:D15"/>
    <mergeCell ref="E15:I15"/>
    <mergeCell ref="A18:I18"/>
  </mergeCells>
  <pageMargins left="0.7" right="0.7" top="0.75" bottom="0.75" header="0.3" footer="0.3"/>
  <pageSetup paperSize="9" scale="9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A4" sqref="A4:A10"/>
    </sheetView>
  </sheetViews>
  <sheetFormatPr defaultRowHeight="15" x14ac:dyDescent="0.25"/>
  <cols>
    <col min="1" max="1" width="5.28515625" style="3" customWidth="1"/>
    <col min="2" max="9" width="9.140625" style="3"/>
  </cols>
  <sheetData>
    <row r="1" spans="1:9" x14ac:dyDescent="0.25">
      <c r="B1" s="6" t="s">
        <v>10</v>
      </c>
    </row>
    <row r="2" spans="1:9" x14ac:dyDescent="0.25">
      <c r="B2" s="6" t="s">
        <v>245</v>
      </c>
    </row>
    <row r="3" spans="1:9" x14ac:dyDescent="0.25">
      <c r="B3" s="5" t="s">
        <v>246</v>
      </c>
    </row>
    <row r="4" spans="1:9" x14ac:dyDescent="0.25">
      <c r="A4" s="3" t="s">
        <v>0</v>
      </c>
      <c r="B4" s="29" t="s">
        <v>97</v>
      </c>
      <c r="I4" s="29"/>
    </row>
    <row r="5" spans="1:9" x14ac:dyDescent="0.25">
      <c r="A5" s="3" t="s">
        <v>1</v>
      </c>
    </row>
    <row r="6" spans="1:9" x14ac:dyDescent="0.25">
      <c r="A6" s="3" t="s">
        <v>2</v>
      </c>
    </row>
    <row r="7" spans="1:9" x14ac:dyDescent="0.25">
      <c r="A7" s="3" t="s">
        <v>3</v>
      </c>
      <c r="B7" s="7" t="s">
        <v>107</v>
      </c>
    </row>
    <row r="8" spans="1:9" x14ac:dyDescent="0.25">
      <c r="A8" s="3" t="s">
        <v>4</v>
      </c>
    </row>
    <row r="9" spans="1:9" x14ac:dyDescent="0.25">
      <c r="A9" s="3" t="s">
        <v>5</v>
      </c>
    </row>
    <row r="10" spans="1:9" x14ac:dyDescent="0.25">
      <c r="A10" s="49" t="s">
        <v>6</v>
      </c>
    </row>
    <row r="11" spans="1:9" s="10" customFormat="1" x14ac:dyDescent="0.25">
      <c r="A11" s="8"/>
      <c r="B11" s="8"/>
      <c r="C11" s="8"/>
      <c r="D11" s="8"/>
      <c r="E11" s="8"/>
      <c r="F11" s="8"/>
      <c r="G11" s="8"/>
      <c r="H11" s="8"/>
      <c r="I11" s="8"/>
    </row>
    <row r="12" spans="1:9" x14ac:dyDescent="0.25">
      <c r="E12" s="9"/>
    </row>
    <row r="13" spans="1:9" x14ac:dyDescent="0.25">
      <c r="B13" s="2" t="s">
        <v>40</v>
      </c>
      <c r="C13" s="2" t="s">
        <v>41</v>
      </c>
      <c r="D13" s="2" t="s">
        <v>42</v>
      </c>
      <c r="E13" s="2" t="s">
        <v>104</v>
      </c>
    </row>
    <row r="14" spans="1:9" x14ac:dyDescent="0.25">
      <c r="B14" s="3" t="s">
        <v>18</v>
      </c>
      <c r="C14" s="9">
        <v>2.0269020318043663E-2</v>
      </c>
      <c r="D14" s="9">
        <v>0.93522032312953363</v>
      </c>
      <c r="E14" s="9">
        <v>4.4510656552422714E-2</v>
      </c>
    </row>
    <row r="15" spans="1:9" x14ac:dyDescent="0.25">
      <c r="B15" s="3" t="s">
        <v>28</v>
      </c>
      <c r="C15" s="9">
        <v>9.0347585252379389E-2</v>
      </c>
      <c r="D15" s="9">
        <v>0.89007300713294968</v>
      </c>
      <c r="E15" s="9">
        <v>1.9579407614670932E-2</v>
      </c>
    </row>
    <row r="16" spans="1:9" x14ac:dyDescent="0.25">
      <c r="B16" s="3" t="s">
        <v>27</v>
      </c>
      <c r="C16" s="9">
        <v>0.13783874401861362</v>
      </c>
      <c r="D16" s="9">
        <v>0.82891292418455598</v>
      </c>
      <c r="E16" s="9">
        <v>3.3248331796830399E-2</v>
      </c>
    </row>
    <row r="17" spans="2:11" x14ac:dyDescent="0.25">
      <c r="B17" s="3" t="s">
        <v>13</v>
      </c>
      <c r="C17" s="9">
        <v>0.15995173167763363</v>
      </c>
      <c r="D17" s="9">
        <v>0.70585614389735762</v>
      </c>
      <c r="E17" s="9">
        <v>0.13419212442500875</v>
      </c>
    </row>
    <row r="18" spans="2:11" x14ac:dyDescent="0.25">
      <c r="B18" s="3" t="s">
        <v>14</v>
      </c>
      <c r="C18" s="9">
        <v>0.16402796470610059</v>
      </c>
      <c r="D18" s="9">
        <v>0.83067363860646393</v>
      </c>
      <c r="E18" s="9">
        <v>5.2983966874354804E-3</v>
      </c>
    </row>
    <row r="19" spans="2:11" x14ac:dyDescent="0.25">
      <c r="B19" s="3" t="s">
        <v>11</v>
      </c>
      <c r="C19" s="9">
        <v>0.16513311462728608</v>
      </c>
      <c r="D19" s="9">
        <v>0.79342651344246806</v>
      </c>
      <c r="E19" s="9">
        <v>4.1440371930245856E-2</v>
      </c>
    </row>
    <row r="20" spans="2:11" x14ac:dyDescent="0.25">
      <c r="B20" s="3" t="s">
        <v>26</v>
      </c>
      <c r="C20" s="9">
        <v>0.18763007138482335</v>
      </c>
      <c r="D20" s="9">
        <v>0.77550967285475925</v>
      </c>
      <c r="E20" s="9">
        <v>3.6860255760417404E-2</v>
      </c>
    </row>
    <row r="21" spans="2:11" x14ac:dyDescent="0.25">
      <c r="B21" s="3" t="s">
        <v>22</v>
      </c>
      <c r="C21" s="9">
        <v>0.20576842460464242</v>
      </c>
      <c r="D21" s="9">
        <v>0.7847019162756893</v>
      </c>
      <c r="E21" s="9">
        <v>9.5296591196682712E-3</v>
      </c>
    </row>
    <row r="22" spans="2:11" x14ac:dyDescent="0.25">
      <c r="B22" s="3" t="s">
        <v>20</v>
      </c>
      <c r="C22" s="9">
        <v>0.24901065031734954</v>
      </c>
      <c r="D22" s="9">
        <v>0.39096949456684277</v>
      </c>
      <c r="E22" s="9">
        <v>0.36001985511580775</v>
      </c>
    </row>
    <row r="23" spans="2:11" x14ac:dyDescent="0.25">
      <c r="B23" s="3" t="s">
        <v>21</v>
      </c>
      <c r="C23" s="9">
        <v>0.25117229200546737</v>
      </c>
      <c r="D23" s="9">
        <v>0.68876764673603985</v>
      </c>
      <c r="E23" s="9">
        <v>6.0060061258492781E-2</v>
      </c>
      <c r="K23" t="s">
        <v>105</v>
      </c>
    </row>
    <row r="24" spans="2:11" x14ac:dyDescent="0.25">
      <c r="B24" s="3" t="s">
        <v>17</v>
      </c>
      <c r="C24" s="9">
        <v>0.28762393505342226</v>
      </c>
      <c r="D24" s="9">
        <v>0.70498722797288549</v>
      </c>
      <c r="E24" s="9">
        <v>7.3888369736922477E-3</v>
      </c>
    </row>
    <row r="25" spans="2:11" x14ac:dyDescent="0.25">
      <c r="B25" s="3" t="s">
        <v>19</v>
      </c>
      <c r="C25" s="9">
        <v>0.33540040958637091</v>
      </c>
      <c r="D25" s="9">
        <v>0.55018560450051524</v>
      </c>
      <c r="E25" s="9">
        <v>0.11441398591311386</v>
      </c>
    </row>
    <row r="26" spans="2:11" x14ac:dyDescent="0.25">
      <c r="B26" s="30" t="s">
        <v>30</v>
      </c>
      <c r="C26" s="9">
        <v>0.33732141787647407</v>
      </c>
      <c r="D26" s="9">
        <v>0.20358357181458264</v>
      </c>
      <c r="E26" s="9">
        <v>0.45909501030894329</v>
      </c>
    </row>
    <row r="27" spans="2:11" x14ac:dyDescent="0.25">
      <c r="B27" s="3" t="s">
        <v>23</v>
      </c>
      <c r="C27" s="9">
        <v>0.42377653058717407</v>
      </c>
      <c r="D27" s="9">
        <v>0.54195333915979604</v>
      </c>
      <c r="E27" s="9">
        <v>3.4270130253029885E-2</v>
      </c>
    </row>
    <row r="28" spans="2:11" x14ac:dyDescent="0.25">
      <c r="B28" s="3" t="s">
        <v>12</v>
      </c>
      <c r="C28" s="9">
        <v>0.44840691958004603</v>
      </c>
      <c r="D28" s="9">
        <v>0.54958558360632548</v>
      </c>
      <c r="E28" s="9">
        <v>2.0074968136284954E-3</v>
      </c>
    </row>
    <row r="29" spans="2:11" x14ac:dyDescent="0.25">
      <c r="B29" s="3" t="s">
        <v>15</v>
      </c>
      <c r="C29" s="9">
        <v>0.46921211493121223</v>
      </c>
      <c r="D29" s="9">
        <v>0.44245537217918496</v>
      </c>
      <c r="E29" s="9">
        <v>8.833251288960281E-2</v>
      </c>
    </row>
    <row r="30" spans="2:11" x14ac:dyDescent="0.25">
      <c r="B30" s="3" t="s">
        <v>16</v>
      </c>
      <c r="C30" s="9">
        <v>0.50125200595220731</v>
      </c>
      <c r="D30" s="9">
        <v>0.45864108773670237</v>
      </c>
      <c r="E30" s="9">
        <v>4.0106906311090262E-2</v>
      </c>
    </row>
    <row r="31" spans="2:11" x14ac:dyDescent="0.25">
      <c r="B31" s="3" t="s">
        <v>29</v>
      </c>
      <c r="C31" s="9">
        <v>0.54976482449162711</v>
      </c>
      <c r="D31" s="9">
        <v>0.37643853792548576</v>
      </c>
      <c r="E31" s="9">
        <v>7.3796637582887126E-2</v>
      </c>
    </row>
    <row r="32" spans="2:11" x14ac:dyDescent="0.25">
      <c r="B32" s="3" t="s">
        <v>25</v>
      </c>
      <c r="C32" s="9">
        <v>0.64167263080629067</v>
      </c>
      <c r="D32" s="9">
        <v>0.16184902383787031</v>
      </c>
      <c r="E32" s="9">
        <v>0.19647834535583908</v>
      </c>
    </row>
    <row r="33" spans="2:5" x14ac:dyDescent="0.25">
      <c r="B33" s="3" t="s">
        <v>31</v>
      </c>
      <c r="C33" s="9">
        <v>0.67902514373037293</v>
      </c>
      <c r="D33" s="9">
        <v>0.17429867595016232</v>
      </c>
      <c r="E33" s="9">
        <v>0.14667618031946472</v>
      </c>
    </row>
    <row r="34" spans="2:5" x14ac:dyDescent="0.25">
      <c r="B34" s="3" t="s">
        <v>24</v>
      </c>
      <c r="C34" s="9">
        <v>0.73981589575658346</v>
      </c>
      <c r="D34" s="9">
        <v>0.19774167007777316</v>
      </c>
      <c r="E34" s="9">
        <v>6.2442434165643323E-2</v>
      </c>
    </row>
  </sheetData>
  <sortState ref="B14:E34">
    <sortCondition ref="C14:C34"/>
  </sortState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G43" sqref="G43"/>
    </sheetView>
  </sheetViews>
  <sheetFormatPr defaultRowHeight="12.75" x14ac:dyDescent="0.2"/>
  <cols>
    <col min="1" max="1" width="4.7109375" style="3" customWidth="1"/>
    <col min="2" max="16384" width="9.140625" style="3"/>
  </cols>
  <sheetData>
    <row r="1" spans="1:9" x14ac:dyDescent="0.2">
      <c r="B1" s="6" t="s">
        <v>10</v>
      </c>
    </row>
    <row r="2" spans="1:9" x14ac:dyDescent="0.2">
      <c r="B2" s="6" t="s">
        <v>245</v>
      </c>
    </row>
    <row r="3" spans="1:9" x14ac:dyDescent="0.2">
      <c r="B3" s="5" t="s">
        <v>248</v>
      </c>
    </row>
    <row r="4" spans="1:9" x14ac:dyDescent="0.2">
      <c r="A4" s="3" t="s">
        <v>0</v>
      </c>
      <c r="B4" s="3" t="s">
        <v>38</v>
      </c>
      <c r="H4" s="29"/>
    </row>
    <row r="5" spans="1:9" x14ac:dyDescent="0.2">
      <c r="A5" s="3" t="s">
        <v>1</v>
      </c>
    </row>
    <row r="6" spans="1:9" x14ac:dyDescent="0.2">
      <c r="A6" s="3" t="s">
        <v>2</v>
      </c>
      <c r="B6" s="3" t="s">
        <v>96</v>
      </c>
    </row>
    <row r="7" spans="1:9" x14ac:dyDescent="0.2">
      <c r="A7" s="3" t="s">
        <v>3</v>
      </c>
      <c r="B7" s="7" t="s">
        <v>43</v>
      </c>
      <c r="C7" s="3" t="s">
        <v>106</v>
      </c>
    </row>
    <row r="8" spans="1:9" x14ac:dyDescent="0.2">
      <c r="A8" s="3" t="s">
        <v>4</v>
      </c>
      <c r="B8" s="3" t="s">
        <v>39</v>
      </c>
    </row>
    <row r="9" spans="1:9" x14ac:dyDescent="0.2">
      <c r="A9" s="3" t="s">
        <v>5</v>
      </c>
    </row>
    <row r="10" spans="1:9" x14ac:dyDescent="0.2">
      <c r="A10" s="49" t="s">
        <v>6</v>
      </c>
    </row>
    <row r="11" spans="1:9" s="8" customFormat="1" x14ac:dyDescent="0.2"/>
    <row r="13" spans="1:9" x14ac:dyDescent="0.2">
      <c r="B13" s="2" t="s">
        <v>32</v>
      </c>
      <c r="C13" s="2" t="s">
        <v>14</v>
      </c>
      <c r="D13" s="2" t="s">
        <v>24</v>
      </c>
      <c r="E13" s="2" t="s">
        <v>25</v>
      </c>
      <c r="F13" s="2" t="s">
        <v>26</v>
      </c>
      <c r="G13" s="2" t="s">
        <v>29</v>
      </c>
      <c r="H13" s="2" t="s">
        <v>30</v>
      </c>
      <c r="I13" s="2" t="s">
        <v>31</v>
      </c>
    </row>
    <row r="14" spans="1:9" x14ac:dyDescent="0.2">
      <c r="B14" s="1">
        <v>2007</v>
      </c>
      <c r="C14" s="3">
        <v>2</v>
      </c>
      <c r="D14" s="3">
        <v>7</v>
      </c>
      <c r="E14" s="3">
        <v>36</v>
      </c>
      <c r="F14" s="3">
        <v>17</v>
      </c>
      <c r="G14" s="3">
        <v>9</v>
      </c>
      <c r="H14" s="3">
        <v>42</v>
      </c>
      <c r="I14" s="3">
        <v>5</v>
      </c>
    </row>
    <row r="15" spans="1:9" x14ac:dyDescent="0.2">
      <c r="B15" s="1">
        <v>2008</v>
      </c>
      <c r="C15" s="3">
        <v>2</v>
      </c>
      <c r="D15" s="3">
        <v>8</v>
      </c>
      <c r="E15" s="3">
        <v>33</v>
      </c>
      <c r="F15" s="3">
        <v>16</v>
      </c>
      <c r="G15" s="3">
        <v>8</v>
      </c>
      <c r="H15" s="3">
        <v>43</v>
      </c>
      <c r="I15" s="3">
        <v>5</v>
      </c>
    </row>
    <row r="16" spans="1:9" x14ac:dyDescent="0.2">
      <c r="B16" s="1">
        <v>2009</v>
      </c>
      <c r="C16" s="3">
        <v>2</v>
      </c>
      <c r="D16" s="3">
        <v>4</v>
      </c>
      <c r="E16" s="3">
        <v>30</v>
      </c>
      <c r="F16" s="3">
        <v>16</v>
      </c>
      <c r="G16" s="3">
        <v>8</v>
      </c>
      <c r="H16" s="3">
        <v>40</v>
      </c>
      <c r="I16" s="3">
        <v>5</v>
      </c>
    </row>
    <row r="17" spans="2:9" x14ac:dyDescent="0.2">
      <c r="B17" s="1">
        <v>2010</v>
      </c>
      <c r="C17" s="3">
        <v>2</v>
      </c>
      <c r="D17" s="3">
        <v>4</v>
      </c>
      <c r="E17" s="3">
        <v>28</v>
      </c>
      <c r="F17" s="3">
        <v>13</v>
      </c>
      <c r="G17" s="3">
        <v>10</v>
      </c>
      <c r="H17" s="3">
        <v>41</v>
      </c>
      <c r="I17" s="3">
        <v>6</v>
      </c>
    </row>
    <row r="18" spans="2:9" x14ac:dyDescent="0.2">
      <c r="B18" s="1">
        <v>2011</v>
      </c>
      <c r="C18" s="3">
        <v>2</v>
      </c>
      <c r="D18" s="3">
        <v>4</v>
      </c>
      <c r="E18" s="3">
        <v>25</v>
      </c>
      <c r="F18" s="3">
        <v>13</v>
      </c>
      <c r="G18" s="3">
        <v>8</v>
      </c>
      <c r="H18" s="3">
        <v>41</v>
      </c>
      <c r="I18" s="3">
        <v>7</v>
      </c>
    </row>
    <row r="19" spans="2:9" x14ac:dyDescent="0.2">
      <c r="B19" s="1">
        <v>2012</v>
      </c>
      <c r="C19" s="3">
        <v>2</v>
      </c>
      <c r="D19" s="3">
        <v>4</v>
      </c>
      <c r="E19" s="3">
        <v>25</v>
      </c>
      <c r="F19" s="3">
        <v>14</v>
      </c>
      <c r="G19" s="3">
        <v>7</v>
      </c>
      <c r="H19" s="3">
        <v>41</v>
      </c>
      <c r="I19" s="3">
        <v>7</v>
      </c>
    </row>
    <row r="20" spans="2:9" x14ac:dyDescent="0.2">
      <c r="B20" s="1">
        <v>2013</v>
      </c>
      <c r="C20" s="3">
        <v>2</v>
      </c>
      <c r="D20" s="3">
        <v>3</v>
      </c>
      <c r="E20" s="3">
        <v>24</v>
      </c>
      <c r="F20" s="3">
        <v>16</v>
      </c>
      <c r="G20" s="3">
        <v>7</v>
      </c>
      <c r="H20" s="3">
        <v>43</v>
      </c>
      <c r="I20" s="3">
        <v>8</v>
      </c>
    </row>
    <row r="21" spans="2:9" x14ac:dyDescent="0.2">
      <c r="B21" s="1">
        <v>2014</v>
      </c>
      <c r="C21" s="3">
        <v>3</v>
      </c>
      <c r="D21" s="3">
        <v>3</v>
      </c>
      <c r="E21" s="3">
        <v>23</v>
      </c>
      <c r="F21" s="3">
        <v>18</v>
      </c>
      <c r="G21" s="3">
        <v>7</v>
      </c>
      <c r="H21" s="3">
        <v>44</v>
      </c>
      <c r="I21" s="3">
        <v>8</v>
      </c>
    </row>
    <row r="22" spans="2:9" x14ac:dyDescent="0.2">
      <c r="B22" s="1">
        <v>2015</v>
      </c>
      <c r="C22" s="3">
        <v>3</v>
      </c>
      <c r="D22" s="3">
        <v>3</v>
      </c>
      <c r="E22" s="3">
        <v>23</v>
      </c>
      <c r="F22" s="3">
        <v>18</v>
      </c>
      <c r="G22" s="3">
        <v>12</v>
      </c>
      <c r="H22" s="3">
        <v>43</v>
      </c>
      <c r="I22" s="3">
        <v>9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B3" sqref="B3"/>
    </sheetView>
  </sheetViews>
  <sheetFormatPr defaultRowHeight="12.75" x14ac:dyDescent="0.2"/>
  <cols>
    <col min="1" max="1" width="4.7109375" style="3" customWidth="1"/>
    <col min="2" max="16384" width="9.140625" style="3"/>
  </cols>
  <sheetData>
    <row r="1" spans="1:9" x14ac:dyDescent="0.2">
      <c r="B1" s="6" t="s">
        <v>10</v>
      </c>
    </row>
    <row r="2" spans="1:9" x14ac:dyDescent="0.2">
      <c r="B2" s="6" t="s">
        <v>245</v>
      </c>
    </row>
    <row r="3" spans="1:9" x14ac:dyDescent="0.2">
      <c r="B3" s="5" t="s">
        <v>249</v>
      </c>
    </row>
    <row r="4" spans="1:9" x14ac:dyDescent="0.2">
      <c r="A4" s="3" t="s">
        <v>0</v>
      </c>
      <c r="B4" s="3" t="s">
        <v>108</v>
      </c>
    </row>
    <row r="5" spans="1:9" x14ac:dyDescent="0.2">
      <c r="A5" s="3" t="s">
        <v>1</v>
      </c>
    </row>
    <row r="6" spans="1:9" x14ac:dyDescent="0.2">
      <c r="A6" s="3" t="s">
        <v>2</v>
      </c>
      <c r="B6" s="3" t="s">
        <v>98</v>
      </c>
    </row>
    <row r="7" spans="1:9" x14ac:dyDescent="0.2">
      <c r="A7" s="3" t="s">
        <v>3</v>
      </c>
      <c r="B7" s="7" t="s">
        <v>109</v>
      </c>
    </row>
    <row r="8" spans="1:9" x14ac:dyDescent="0.2">
      <c r="A8" s="3" t="s">
        <v>4</v>
      </c>
      <c r="B8" s="3" t="s">
        <v>50</v>
      </c>
    </row>
    <row r="9" spans="1:9" x14ac:dyDescent="0.2">
      <c r="A9" s="3" t="s">
        <v>5</v>
      </c>
    </row>
    <row r="10" spans="1:9" x14ac:dyDescent="0.2">
      <c r="A10" s="49" t="s">
        <v>6</v>
      </c>
    </row>
    <row r="11" spans="1:9" s="8" customFormat="1" x14ac:dyDescent="0.2"/>
    <row r="13" spans="1:9" x14ac:dyDescent="0.2">
      <c r="A13" s="3" t="s">
        <v>37</v>
      </c>
      <c r="B13" s="2" t="s">
        <v>30</v>
      </c>
      <c r="C13" s="2" t="s">
        <v>33</v>
      </c>
      <c r="D13" s="2" t="s">
        <v>26</v>
      </c>
      <c r="E13" s="2" t="s">
        <v>12</v>
      </c>
      <c r="F13" s="2" t="s">
        <v>34</v>
      </c>
      <c r="G13" s="2" t="s">
        <v>24</v>
      </c>
      <c r="H13" s="2" t="s">
        <v>31</v>
      </c>
      <c r="I13" s="2" t="s">
        <v>29</v>
      </c>
    </row>
    <row r="14" spans="1:9" x14ac:dyDescent="0.2">
      <c r="A14" s="3" t="s">
        <v>35</v>
      </c>
      <c r="B14" s="3">
        <v>0.79</v>
      </c>
      <c r="C14" s="3">
        <v>0.77</v>
      </c>
      <c r="D14" s="3">
        <v>0.71</v>
      </c>
      <c r="E14" s="3">
        <v>0.35</v>
      </c>
      <c r="F14" s="3">
        <v>0.31</v>
      </c>
      <c r="G14" s="3">
        <v>0.3</v>
      </c>
      <c r="H14" s="3">
        <v>0.28000000000000003</v>
      </c>
      <c r="I14" s="3">
        <v>0.17</v>
      </c>
    </row>
    <row r="15" spans="1:9" x14ac:dyDescent="0.2">
      <c r="A15" s="3" t="s">
        <v>36</v>
      </c>
      <c r="B15" s="3">
        <v>0.2</v>
      </c>
      <c r="D15" s="3">
        <v>0.18</v>
      </c>
      <c r="G15" s="3">
        <v>0.23</v>
      </c>
      <c r="H15" s="3">
        <v>0.2</v>
      </c>
      <c r="I15" s="3">
        <v>0.05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5" sqref="D5"/>
    </sheetView>
  </sheetViews>
  <sheetFormatPr defaultRowHeight="12.75" x14ac:dyDescent="0.2"/>
  <cols>
    <col min="1" max="1" width="9.140625" style="3"/>
    <col min="2" max="2" width="8.7109375" style="3" customWidth="1"/>
    <col min="3" max="3" width="11.7109375" style="3" customWidth="1"/>
    <col min="4" max="4" width="12.28515625" style="3" customWidth="1"/>
    <col min="5" max="5" width="11.28515625" style="3" customWidth="1"/>
    <col min="6" max="6" width="10.42578125" style="3" customWidth="1"/>
    <col min="7" max="16384" width="9.140625" style="3"/>
  </cols>
  <sheetData>
    <row r="1" spans="1:7" x14ac:dyDescent="0.2">
      <c r="A1" s="29"/>
      <c r="B1" s="6" t="s">
        <v>10</v>
      </c>
      <c r="C1" s="29"/>
      <c r="D1" s="29"/>
      <c r="E1" s="29"/>
      <c r="F1" s="29"/>
      <c r="G1" s="29"/>
    </row>
    <row r="2" spans="1:7" x14ac:dyDescent="0.2">
      <c r="A2" s="29"/>
      <c r="B2" s="6" t="s">
        <v>230</v>
      </c>
      <c r="C2" s="29"/>
      <c r="D2" s="29"/>
      <c r="E2" s="29"/>
      <c r="F2" s="29"/>
      <c r="G2" s="29"/>
    </row>
    <row r="3" spans="1:7" x14ac:dyDescent="0.2">
      <c r="A3" s="29"/>
      <c r="B3" s="5" t="s">
        <v>231</v>
      </c>
      <c r="C3" s="29"/>
      <c r="D3" s="29"/>
      <c r="E3" s="29"/>
      <c r="F3" s="29"/>
      <c r="G3" s="29"/>
    </row>
    <row r="4" spans="1:7" x14ac:dyDescent="0.2">
      <c r="A4" s="29" t="s">
        <v>0</v>
      </c>
      <c r="B4" s="62" t="s">
        <v>116</v>
      </c>
      <c r="C4" s="29"/>
      <c r="D4" s="29"/>
      <c r="E4" s="29"/>
      <c r="F4" s="29"/>
      <c r="G4" s="29"/>
    </row>
    <row r="5" spans="1:7" x14ac:dyDescent="0.2">
      <c r="A5" s="29" t="s">
        <v>1</v>
      </c>
      <c r="B5" s="32"/>
      <c r="C5" s="29"/>
      <c r="D5" s="29"/>
      <c r="E5" s="29"/>
      <c r="F5" s="29"/>
      <c r="G5" s="29"/>
    </row>
    <row r="6" spans="1:7" x14ac:dyDescent="0.2">
      <c r="A6" s="29" t="s">
        <v>2</v>
      </c>
      <c r="B6" s="32"/>
      <c r="C6" s="33"/>
      <c r="D6" s="33"/>
      <c r="E6" s="33"/>
      <c r="F6" s="33"/>
      <c r="G6" s="33"/>
    </row>
    <row r="7" spans="1:7" x14ac:dyDescent="0.2">
      <c r="A7" s="29" t="s">
        <v>3</v>
      </c>
      <c r="B7" s="34" t="s">
        <v>117</v>
      </c>
      <c r="C7" s="29"/>
      <c r="D7" s="29"/>
      <c r="E7" s="29"/>
      <c r="F7" s="29"/>
      <c r="G7" s="29"/>
    </row>
    <row r="8" spans="1:7" x14ac:dyDescent="0.2">
      <c r="A8" s="29" t="s">
        <v>4</v>
      </c>
      <c r="B8" s="35"/>
      <c r="C8" s="29"/>
      <c r="D8" s="29"/>
      <c r="E8" s="29"/>
      <c r="F8" s="29"/>
      <c r="G8" s="29"/>
    </row>
    <row r="9" spans="1:7" x14ac:dyDescent="0.2">
      <c r="A9" s="29" t="s">
        <v>5</v>
      </c>
      <c r="B9" s="32" t="s">
        <v>118</v>
      </c>
      <c r="C9" s="29"/>
      <c r="D9" s="29"/>
      <c r="E9" s="29"/>
      <c r="F9" s="29"/>
      <c r="G9" s="29"/>
    </row>
    <row r="10" spans="1:7" s="139" customFormat="1" x14ac:dyDescent="0.2">
      <c r="A10" s="142" t="s">
        <v>6</v>
      </c>
      <c r="B10" s="142"/>
      <c r="C10" s="142"/>
      <c r="D10" s="142"/>
      <c r="E10" s="142"/>
      <c r="F10" s="142"/>
      <c r="G10" s="142"/>
    </row>
    <row r="11" spans="1:7" x14ac:dyDescent="0.2">
      <c r="A11" s="35"/>
      <c r="B11" s="16"/>
      <c r="C11" s="16"/>
      <c r="D11" s="16"/>
      <c r="E11" s="16"/>
      <c r="F11" s="16"/>
      <c r="G11" s="16"/>
    </row>
    <row r="12" spans="1:7" x14ac:dyDescent="0.2">
      <c r="A12" s="36"/>
      <c r="B12" s="37"/>
      <c r="C12" s="38">
        <v>2013</v>
      </c>
      <c r="D12" s="38">
        <v>2014</v>
      </c>
      <c r="E12" s="38">
        <v>2015</v>
      </c>
      <c r="F12" s="38">
        <v>2016</v>
      </c>
      <c r="G12" s="36"/>
    </row>
    <row r="13" spans="1:7" x14ac:dyDescent="0.2">
      <c r="A13" s="29"/>
      <c r="B13" s="63" t="s">
        <v>119</v>
      </c>
      <c r="C13" s="39">
        <v>7178</v>
      </c>
      <c r="D13" s="39">
        <v>6871</v>
      </c>
      <c r="E13" s="39">
        <v>6748</v>
      </c>
      <c r="F13" s="39">
        <v>6557</v>
      </c>
      <c r="G13" s="40"/>
    </row>
    <row r="14" spans="1:7" x14ac:dyDescent="0.2">
      <c r="A14" s="29"/>
      <c r="B14" s="63" t="s">
        <v>120</v>
      </c>
      <c r="C14" s="39">
        <v>7806</v>
      </c>
      <c r="D14" s="39">
        <v>7511</v>
      </c>
      <c r="E14" s="39">
        <v>7289</v>
      </c>
      <c r="F14" s="39">
        <v>7849</v>
      </c>
      <c r="G14" s="64"/>
    </row>
    <row r="15" spans="1:7" x14ac:dyDescent="0.2">
      <c r="A15" s="29"/>
      <c r="B15" s="63" t="s">
        <v>121</v>
      </c>
      <c r="C15" s="39">
        <v>7357</v>
      </c>
      <c r="D15" s="39">
        <v>7409</v>
      </c>
      <c r="E15" s="39">
        <v>7421</v>
      </c>
      <c r="F15" s="39">
        <v>7420</v>
      </c>
      <c r="G15" s="64"/>
    </row>
    <row r="16" spans="1:7" x14ac:dyDescent="0.2">
      <c r="A16" s="29"/>
      <c r="B16" s="63" t="s">
        <v>122</v>
      </c>
      <c r="C16" s="39">
        <v>7798</v>
      </c>
      <c r="D16" s="39">
        <v>7787</v>
      </c>
      <c r="E16" s="39">
        <v>7185</v>
      </c>
      <c r="F16" s="39">
        <v>7825</v>
      </c>
      <c r="G16" s="64"/>
    </row>
    <row r="17" spans="1:7" x14ac:dyDescent="0.2">
      <c r="A17" s="29"/>
      <c r="B17" s="63" t="s">
        <v>123</v>
      </c>
      <c r="C17" s="39">
        <v>8223</v>
      </c>
      <c r="D17" s="39">
        <v>7250</v>
      </c>
      <c r="E17" s="39">
        <v>6043</v>
      </c>
      <c r="F17" s="39">
        <v>8021</v>
      </c>
      <c r="G17" s="64"/>
    </row>
    <row r="18" spans="1:7" x14ac:dyDescent="0.2">
      <c r="A18" s="29"/>
      <c r="B18" s="63" t="s">
        <v>124</v>
      </c>
      <c r="C18" s="39">
        <v>7937</v>
      </c>
      <c r="D18" s="39">
        <v>7998</v>
      </c>
      <c r="E18" s="39">
        <v>7810</v>
      </c>
      <c r="F18" s="39">
        <v>8737</v>
      </c>
      <c r="G18" s="64"/>
    </row>
    <row r="19" spans="1:7" x14ac:dyDescent="0.2">
      <c r="A19" s="29"/>
      <c r="B19" s="35" t="s">
        <v>125</v>
      </c>
      <c r="C19" s="65">
        <v>7710</v>
      </c>
      <c r="D19" s="65">
        <v>6893</v>
      </c>
      <c r="E19" s="65">
        <v>7749</v>
      </c>
      <c r="F19" s="39">
        <v>7516</v>
      </c>
      <c r="G19" s="64"/>
    </row>
    <row r="20" spans="1:7" x14ac:dyDescent="0.2">
      <c r="A20" s="29"/>
      <c r="B20" s="35" t="s">
        <v>126</v>
      </c>
      <c r="C20" s="65">
        <v>7939</v>
      </c>
      <c r="D20" s="65">
        <v>6938</v>
      </c>
      <c r="E20" s="65">
        <v>7759</v>
      </c>
      <c r="F20" s="39">
        <v>8775</v>
      </c>
      <c r="G20" s="64"/>
    </row>
    <row r="21" spans="1:7" x14ac:dyDescent="0.2">
      <c r="A21" s="29"/>
      <c r="B21" s="35" t="s">
        <v>127</v>
      </c>
      <c r="C21" s="65">
        <v>6981</v>
      </c>
      <c r="D21" s="65">
        <v>6961</v>
      </c>
      <c r="E21" s="39">
        <v>7679</v>
      </c>
      <c r="F21" s="39">
        <v>8121</v>
      </c>
      <c r="G21" s="64"/>
    </row>
    <row r="22" spans="1:7" x14ac:dyDescent="0.2">
      <c r="A22" s="29"/>
      <c r="B22" s="35" t="s">
        <v>128</v>
      </c>
      <c r="C22" s="65">
        <v>7867</v>
      </c>
      <c r="D22" s="65">
        <v>8100</v>
      </c>
      <c r="E22" s="39">
        <v>8649</v>
      </c>
      <c r="F22" s="39">
        <v>8792</v>
      </c>
      <c r="G22" s="64"/>
    </row>
    <row r="23" spans="1:7" x14ac:dyDescent="0.2">
      <c r="A23" s="29"/>
      <c r="B23" s="29" t="s">
        <v>129</v>
      </c>
      <c r="C23" s="65">
        <v>6938</v>
      </c>
      <c r="D23" s="41">
        <v>6754</v>
      </c>
      <c r="E23" s="39">
        <v>7421</v>
      </c>
      <c r="F23" s="39"/>
      <c r="G23" s="64"/>
    </row>
    <row r="24" spans="1:7" x14ac:dyDescent="0.2">
      <c r="A24" s="29"/>
      <c r="B24" s="42" t="s">
        <v>130</v>
      </c>
      <c r="C24" s="41">
        <v>8665</v>
      </c>
      <c r="D24" s="41">
        <v>8842</v>
      </c>
      <c r="E24" s="39">
        <v>9146</v>
      </c>
      <c r="F24" s="39"/>
      <c r="G24" s="42"/>
    </row>
    <row r="25" spans="1:7" x14ac:dyDescent="0.2">
      <c r="A25" s="29"/>
      <c r="B25" s="42"/>
      <c r="C25" s="42"/>
      <c r="D25" s="42"/>
      <c r="E25" s="42"/>
      <c r="F25" s="42"/>
      <c r="G25" s="42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sqref="A1:XFD1048576"/>
    </sheetView>
  </sheetViews>
  <sheetFormatPr defaultColWidth="8.85546875" defaultRowHeight="12.75" x14ac:dyDescent="0.2"/>
  <cols>
    <col min="1" max="1" width="8.85546875" style="3"/>
    <col min="2" max="2" width="12.140625" style="3" customWidth="1"/>
    <col min="3" max="3" width="10.42578125" style="3" customWidth="1"/>
    <col min="4" max="4" width="8.85546875" style="3"/>
    <col min="5" max="5" width="9.42578125" style="3" customWidth="1"/>
    <col min="6" max="6" width="12.7109375" style="3" customWidth="1"/>
    <col min="7" max="16384" width="8.85546875" style="3"/>
  </cols>
  <sheetData>
    <row r="1" spans="1:7" x14ac:dyDescent="0.2">
      <c r="B1" s="6" t="s">
        <v>10</v>
      </c>
    </row>
    <row r="2" spans="1:7" x14ac:dyDescent="0.2">
      <c r="B2" s="6" t="s">
        <v>250</v>
      </c>
    </row>
    <row r="3" spans="1:7" x14ac:dyDescent="0.2">
      <c r="B3" s="5" t="s">
        <v>251</v>
      </c>
    </row>
    <row r="4" spans="1:7" x14ac:dyDescent="0.2">
      <c r="A4" s="3" t="s">
        <v>0</v>
      </c>
      <c r="B4" s="29" t="s">
        <v>111</v>
      </c>
    </row>
    <row r="5" spans="1:7" x14ac:dyDescent="0.2">
      <c r="A5" s="3" t="s">
        <v>1</v>
      </c>
    </row>
    <row r="6" spans="1:7" x14ac:dyDescent="0.2">
      <c r="A6" s="3" t="s">
        <v>2</v>
      </c>
    </row>
    <row r="7" spans="1:7" x14ac:dyDescent="0.2">
      <c r="A7" s="3" t="s">
        <v>3</v>
      </c>
      <c r="B7" s="7" t="s">
        <v>110</v>
      </c>
    </row>
    <row r="8" spans="1:7" x14ac:dyDescent="0.2">
      <c r="A8" s="3" t="s">
        <v>4</v>
      </c>
      <c r="B8" s="3" t="s">
        <v>50</v>
      </c>
    </row>
    <row r="9" spans="1:7" x14ac:dyDescent="0.2">
      <c r="A9" s="3" t="s">
        <v>5</v>
      </c>
    </row>
    <row r="10" spans="1:7" x14ac:dyDescent="0.2">
      <c r="A10" s="49" t="s">
        <v>6</v>
      </c>
    </row>
    <row r="11" spans="1:7" s="8" customFormat="1" x14ac:dyDescent="0.2"/>
    <row r="12" spans="1:7" ht="25.5" x14ac:dyDescent="0.2">
      <c r="B12" s="17"/>
      <c r="C12" s="18" t="s">
        <v>76</v>
      </c>
      <c r="D12" s="18" t="s">
        <v>83</v>
      </c>
      <c r="E12" s="31" t="s">
        <v>100</v>
      </c>
      <c r="F12" s="18" t="s">
        <v>74</v>
      </c>
      <c r="G12" s="18" t="s">
        <v>79</v>
      </c>
    </row>
    <row r="13" spans="1:7" x14ac:dyDescent="0.2">
      <c r="B13" s="16" t="s">
        <v>42</v>
      </c>
      <c r="C13" s="27">
        <v>0.02</v>
      </c>
      <c r="D13" s="27">
        <v>0.19</v>
      </c>
      <c r="E13" s="27">
        <v>0.01</v>
      </c>
      <c r="F13" s="27">
        <v>0.27</v>
      </c>
      <c r="G13" s="28">
        <f>SUM(C13:F13)</f>
        <v>0.49</v>
      </c>
    </row>
    <row r="14" spans="1:7" x14ac:dyDescent="0.2">
      <c r="B14" s="16" t="s">
        <v>81</v>
      </c>
      <c r="C14" s="27" t="s">
        <v>95</v>
      </c>
      <c r="D14" s="27">
        <v>0.02</v>
      </c>
      <c r="E14" s="27" t="s">
        <v>95</v>
      </c>
      <c r="F14" s="27">
        <v>0.01</v>
      </c>
      <c r="G14" s="28">
        <f t="shared" ref="G14:G16" si="0">SUM(C14:F14)</f>
        <v>0.03</v>
      </c>
    </row>
    <row r="15" spans="1:7" x14ac:dyDescent="0.2">
      <c r="B15" s="16" t="s">
        <v>46</v>
      </c>
      <c r="C15" s="27" t="s">
        <v>95</v>
      </c>
      <c r="D15" s="27">
        <v>0.16</v>
      </c>
      <c r="E15" s="27" t="s">
        <v>95</v>
      </c>
      <c r="F15" s="27">
        <v>5.3999999999999999E-2</v>
      </c>
      <c r="G15" s="28">
        <f t="shared" si="0"/>
        <v>0.214</v>
      </c>
    </row>
    <row r="16" spans="1:7" x14ac:dyDescent="0.2">
      <c r="B16" s="16" t="s">
        <v>82</v>
      </c>
      <c r="C16" s="27" t="s">
        <v>95</v>
      </c>
      <c r="D16" s="27">
        <v>0.12</v>
      </c>
      <c r="E16" s="27" t="s">
        <v>95</v>
      </c>
      <c r="F16" s="27">
        <v>0.104</v>
      </c>
      <c r="G16" s="28">
        <f t="shared" si="0"/>
        <v>0.22399999999999998</v>
      </c>
    </row>
    <row r="17" spans="2:7" x14ac:dyDescent="0.2">
      <c r="B17" s="16" t="s">
        <v>79</v>
      </c>
      <c r="C17" s="28">
        <f>SUM(C13:C16)</f>
        <v>0.02</v>
      </c>
      <c r="D17" s="28">
        <f t="shared" ref="D17:G17" si="1">SUM(D13:D16)</f>
        <v>0.49</v>
      </c>
      <c r="E17" s="28">
        <f t="shared" si="1"/>
        <v>0.01</v>
      </c>
      <c r="F17" s="28">
        <f t="shared" si="1"/>
        <v>0.438</v>
      </c>
      <c r="G17" s="28">
        <f t="shared" si="1"/>
        <v>0.95799999999999996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B3" sqref="B3"/>
    </sheetView>
  </sheetViews>
  <sheetFormatPr defaultRowHeight="12.75" x14ac:dyDescent="0.2"/>
  <cols>
    <col min="1" max="1" width="9.140625" style="3"/>
    <col min="2" max="2" width="21" style="3" customWidth="1"/>
    <col min="3" max="5" width="9.140625" style="3"/>
    <col min="6" max="6" width="12.140625" style="3" customWidth="1"/>
    <col min="7" max="16384" width="9.140625" style="3"/>
  </cols>
  <sheetData>
    <row r="1" spans="1:11" x14ac:dyDescent="0.2">
      <c r="B1" s="6" t="s">
        <v>10</v>
      </c>
    </row>
    <row r="2" spans="1:11" x14ac:dyDescent="0.2">
      <c r="B2" s="6" t="s">
        <v>245</v>
      </c>
    </row>
    <row r="3" spans="1:11" x14ac:dyDescent="0.2">
      <c r="B3" s="5" t="s">
        <v>252</v>
      </c>
    </row>
    <row r="4" spans="1:11" x14ac:dyDescent="0.2">
      <c r="A4" s="3" t="s">
        <v>0</v>
      </c>
      <c r="B4" s="3" t="s">
        <v>112</v>
      </c>
    </row>
    <row r="5" spans="1:11" x14ac:dyDescent="0.2">
      <c r="A5" s="3" t="s">
        <v>1</v>
      </c>
    </row>
    <row r="6" spans="1:11" x14ac:dyDescent="0.2">
      <c r="A6" s="3" t="s">
        <v>2</v>
      </c>
      <c r="B6" s="3" t="s">
        <v>113</v>
      </c>
    </row>
    <row r="7" spans="1:11" x14ac:dyDescent="0.2">
      <c r="A7" s="3" t="s">
        <v>3</v>
      </c>
      <c r="B7" s="7" t="s">
        <v>110</v>
      </c>
    </row>
    <row r="8" spans="1:11" x14ac:dyDescent="0.2">
      <c r="A8" s="3" t="s">
        <v>4</v>
      </c>
      <c r="B8" s="3" t="s">
        <v>50</v>
      </c>
    </row>
    <row r="9" spans="1:11" x14ac:dyDescent="0.2">
      <c r="A9" s="3" t="s">
        <v>5</v>
      </c>
    </row>
    <row r="10" spans="1:11" x14ac:dyDescent="0.2">
      <c r="A10" s="49" t="s">
        <v>6</v>
      </c>
    </row>
    <row r="11" spans="1:11" s="8" customFormat="1" x14ac:dyDescent="0.2"/>
    <row r="12" spans="1:11" x14ac:dyDescent="0.2">
      <c r="B12" s="2" t="s">
        <v>73</v>
      </c>
      <c r="C12" s="2" t="s">
        <v>12</v>
      </c>
      <c r="D12" s="2" t="s">
        <v>24</v>
      </c>
      <c r="E12" s="2" t="s">
        <v>16</v>
      </c>
      <c r="F12" s="2" t="s">
        <v>26</v>
      </c>
      <c r="G12" s="2" t="s">
        <v>34</v>
      </c>
      <c r="H12" s="2" t="s">
        <v>31</v>
      </c>
      <c r="I12" s="2" t="s">
        <v>33</v>
      </c>
      <c r="J12" s="2" t="s">
        <v>29</v>
      </c>
      <c r="K12" s="2"/>
    </row>
    <row r="13" spans="1:11" x14ac:dyDescent="0.2">
      <c r="B13" s="3" t="s">
        <v>35</v>
      </c>
      <c r="C13" s="25">
        <v>0.35</v>
      </c>
      <c r="D13" s="25">
        <v>0.28999999999999998</v>
      </c>
      <c r="E13" s="25" t="s">
        <v>95</v>
      </c>
      <c r="F13" s="25">
        <v>0.7</v>
      </c>
      <c r="G13" s="25">
        <v>0.31</v>
      </c>
      <c r="H13" s="25">
        <v>0.216</v>
      </c>
      <c r="I13" s="25">
        <v>0.77</v>
      </c>
      <c r="J13" s="25">
        <v>0.31</v>
      </c>
    </row>
    <row r="14" spans="1:11" x14ac:dyDescent="0.2">
      <c r="B14" s="3" t="s">
        <v>74</v>
      </c>
      <c r="C14" s="25">
        <v>0.37</v>
      </c>
      <c r="D14" s="25">
        <v>0.46</v>
      </c>
      <c r="E14" s="25" t="s">
        <v>95</v>
      </c>
      <c r="F14" s="25">
        <v>0.48399999999999999</v>
      </c>
      <c r="G14" s="25">
        <v>0.32</v>
      </c>
      <c r="H14" s="25">
        <v>6.8000000000000005E-2</v>
      </c>
      <c r="I14" s="25" t="s">
        <v>95</v>
      </c>
      <c r="J14" s="25">
        <v>0.31</v>
      </c>
    </row>
    <row r="15" spans="1:11" x14ac:dyDescent="0.2">
      <c r="B15" s="3" t="s">
        <v>75</v>
      </c>
      <c r="C15" s="25">
        <v>0.02</v>
      </c>
      <c r="D15" s="25" t="s">
        <v>95</v>
      </c>
      <c r="E15" s="25" t="s">
        <v>95</v>
      </c>
      <c r="F15" s="25" t="s">
        <v>95</v>
      </c>
      <c r="G15" s="25" t="s">
        <v>95</v>
      </c>
      <c r="H15" s="25" t="s">
        <v>95</v>
      </c>
      <c r="I15" s="25" t="s">
        <v>95</v>
      </c>
      <c r="J15" s="25" t="s">
        <v>95</v>
      </c>
    </row>
    <row r="16" spans="1:11" x14ac:dyDescent="0.2">
      <c r="B16" s="3" t="s">
        <v>36</v>
      </c>
      <c r="C16" s="25" t="s">
        <v>95</v>
      </c>
      <c r="D16" s="25">
        <v>0.23</v>
      </c>
      <c r="E16" s="25" t="s">
        <v>95</v>
      </c>
      <c r="F16" s="25">
        <v>0.184</v>
      </c>
      <c r="G16" s="25" t="s">
        <v>95</v>
      </c>
      <c r="H16" s="25">
        <v>0.1</v>
      </c>
      <c r="I16" s="25" t="s">
        <v>95</v>
      </c>
      <c r="J16" s="25" t="s">
        <v>95</v>
      </c>
    </row>
    <row r="17" spans="2:10" x14ac:dyDescent="0.2">
      <c r="B17" s="29" t="s">
        <v>101</v>
      </c>
      <c r="C17" s="25" t="s">
        <v>95</v>
      </c>
      <c r="D17" s="25">
        <v>0.01</v>
      </c>
      <c r="E17" s="25" t="s">
        <v>95</v>
      </c>
      <c r="F17" s="25">
        <v>7.3999999999999996E-2</v>
      </c>
      <c r="G17" s="25" t="s">
        <v>95</v>
      </c>
      <c r="H17" s="25" t="s">
        <v>95</v>
      </c>
      <c r="I17" s="25" t="s">
        <v>95</v>
      </c>
      <c r="J17" s="25">
        <v>0.05</v>
      </c>
    </row>
    <row r="18" spans="2:10" x14ac:dyDescent="0.2">
      <c r="B18" s="3" t="s">
        <v>76</v>
      </c>
      <c r="C18" s="25" t="s">
        <v>95</v>
      </c>
      <c r="D18" s="25">
        <v>0.01</v>
      </c>
      <c r="E18" s="25" t="s">
        <v>95</v>
      </c>
      <c r="F18" s="25">
        <v>3.4000000000000002E-2</v>
      </c>
      <c r="G18" s="25">
        <v>0.02</v>
      </c>
      <c r="H18" s="25">
        <v>0.01</v>
      </c>
      <c r="I18" s="25" t="s">
        <v>95</v>
      </c>
      <c r="J18" s="25">
        <v>0.01</v>
      </c>
    </row>
    <row r="19" spans="2:10" x14ac:dyDescent="0.2">
      <c r="B19" s="3" t="s">
        <v>77</v>
      </c>
      <c r="C19" s="25" t="s">
        <v>95</v>
      </c>
      <c r="D19" s="25" t="s">
        <v>95</v>
      </c>
      <c r="E19" s="25" t="s">
        <v>95</v>
      </c>
      <c r="F19" s="25" t="s">
        <v>95</v>
      </c>
      <c r="G19" s="25" t="s">
        <v>95</v>
      </c>
      <c r="H19" s="25">
        <v>0.1</v>
      </c>
      <c r="I19" s="25" t="s">
        <v>95</v>
      </c>
      <c r="J19" s="25" t="s">
        <v>95</v>
      </c>
    </row>
    <row r="20" spans="2:10" x14ac:dyDescent="0.2">
      <c r="B20" s="3" t="s">
        <v>78</v>
      </c>
      <c r="C20" s="25" t="s">
        <v>95</v>
      </c>
      <c r="D20" s="25" t="s">
        <v>95</v>
      </c>
      <c r="E20" s="25" t="s">
        <v>95</v>
      </c>
      <c r="F20" s="25">
        <v>0.01</v>
      </c>
      <c r="G20" s="25" t="s">
        <v>95</v>
      </c>
      <c r="H20" s="25" t="s">
        <v>95</v>
      </c>
      <c r="I20" s="25" t="s">
        <v>95</v>
      </c>
      <c r="J20" s="25" t="s">
        <v>95</v>
      </c>
    </row>
    <row r="21" spans="2:10" x14ac:dyDescent="0.2">
      <c r="B21" s="3" t="s">
        <v>80</v>
      </c>
      <c r="C21" s="25" t="s">
        <v>95</v>
      </c>
      <c r="D21" s="25" t="s">
        <v>95</v>
      </c>
      <c r="E21" s="25">
        <v>0.3</v>
      </c>
      <c r="F21" s="25" t="s">
        <v>95</v>
      </c>
      <c r="G21" s="25" t="s">
        <v>95</v>
      </c>
      <c r="H21" s="25" t="s">
        <v>95</v>
      </c>
      <c r="I21" s="25" t="s">
        <v>95</v>
      </c>
      <c r="J21" s="25" t="s">
        <v>95</v>
      </c>
    </row>
    <row r="22" spans="2:10" x14ac:dyDescent="0.2">
      <c r="B22" s="2" t="s">
        <v>79</v>
      </c>
      <c r="C22" s="26">
        <f>SUM(C13:C20)</f>
        <v>0.74</v>
      </c>
      <c r="D22" s="26">
        <f>SUM(D13:D20)</f>
        <v>1</v>
      </c>
      <c r="E22" s="26">
        <f>SUM(E13:E21)</f>
        <v>0.3</v>
      </c>
      <c r="F22" s="26">
        <f t="shared" ref="F22" si="0">SUM(F13:F20)</f>
        <v>1.486</v>
      </c>
      <c r="G22" s="26">
        <f t="shared" ref="G22" si="1">SUM(G13:G20)</f>
        <v>0.65</v>
      </c>
      <c r="H22" s="26">
        <f t="shared" ref="H22" si="2">SUM(H13:H20)</f>
        <v>0.49399999999999999</v>
      </c>
      <c r="I22" s="26">
        <f t="shared" ref="I22" si="3">SUM(I13:I20)</f>
        <v>0.77</v>
      </c>
      <c r="J22" s="26">
        <f t="shared" ref="J22" si="4">SUM(J13:J20)</f>
        <v>0.68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B3" sqref="B3"/>
    </sheetView>
  </sheetViews>
  <sheetFormatPr defaultRowHeight="12.75" x14ac:dyDescent="0.2"/>
  <cols>
    <col min="1" max="1" width="15.140625" style="3" customWidth="1"/>
    <col min="2" max="4" width="9.140625" style="3"/>
    <col min="5" max="5" width="10.28515625" style="3" customWidth="1"/>
    <col min="6" max="16384" width="9.140625" style="3"/>
  </cols>
  <sheetData>
    <row r="1" spans="1:5" x14ac:dyDescent="0.2">
      <c r="B1" s="6" t="s">
        <v>10</v>
      </c>
    </row>
    <row r="2" spans="1:5" x14ac:dyDescent="0.2">
      <c r="B2" s="6" t="s">
        <v>245</v>
      </c>
    </row>
    <row r="3" spans="1:5" x14ac:dyDescent="0.2">
      <c r="B3" s="5" t="s">
        <v>253</v>
      </c>
    </row>
    <row r="4" spans="1:5" x14ac:dyDescent="0.2">
      <c r="A4" s="3" t="s">
        <v>0</v>
      </c>
      <c r="B4" s="3" t="s">
        <v>48</v>
      </c>
    </row>
    <row r="5" spans="1:5" x14ac:dyDescent="0.2">
      <c r="A5" s="3" t="s">
        <v>1</v>
      </c>
    </row>
    <row r="6" spans="1:5" x14ac:dyDescent="0.2">
      <c r="A6" s="3" t="s">
        <v>2</v>
      </c>
      <c r="B6" s="3" t="s">
        <v>114</v>
      </c>
    </row>
    <row r="7" spans="1:5" x14ac:dyDescent="0.2">
      <c r="A7" s="3" t="s">
        <v>3</v>
      </c>
      <c r="B7" s="7" t="s">
        <v>51</v>
      </c>
    </row>
    <row r="8" spans="1:5" x14ac:dyDescent="0.2">
      <c r="A8" s="3" t="s">
        <v>4</v>
      </c>
      <c r="B8" s="3" t="s">
        <v>49</v>
      </c>
    </row>
    <row r="9" spans="1:5" x14ac:dyDescent="0.2">
      <c r="A9" s="3" t="s">
        <v>5</v>
      </c>
    </row>
    <row r="10" spans="1:5" x14ac:dyDescent="0.2">
      <c r="A10" s="49" t="s">
        <v>6</v>
      </c>
    </row>
    <row r="11" spans="1:5" s="8" customFormat="1" x14ac:dyDescent="0.2"/>
    <row r="13" spans="1:5" ht="38.25" x14ac:dyDescent="0.2">
      <c r="A13" s="121" t="s">
        <v>44</v>
      </c>
      <c r="B13" s="122" t="s">
        <v>102</v>
      </c>
      <c r="C13" s="121" t="s">
        <v>45</v>
      </c>
      <c r="D13" s="122" t="s">
        <v>103</v>
      </c>
      <c r="E13" s="121" t="s">
        <v>72</v>
      </c>
    </row>
    <row r="14" spans="1:5" x14ac:dyDescent="0.2">
      <c r="A14" s="123" t="s">
        <v>42</v>
      </c>
      <c r="B14" s="124">
        <v>5930</v>
      </c>
      <c r="C14" s="125">
        <v>0.21199999999999999</v>
      </c>
      <c r="D14" s="126">
        <v>3.0000000000000001E-3</v>
      </c>
      <c r="E14" s="127">
        <v>88</v>
      </c>
    </row>
    <row r="15" spans="1:5" x14ac:dyDescent="0.2">
      <c r="A15" s="123" t="s">
        <v>46</v>
      </c>
      <c r="B15" s="124">
        <v>22102</v>
      </c>
      <c r="C15" s="125">
        <v>0.78800000000000003</v>
      </c>
      <c r="D15" s="126">
        <v>1.0999999999999999E-2</v>
      </c>
      <c r="E15" s="127">
        <v>101</v>
      </c>
    </row>
    <row r="16" spans="1:5" x14ac:dyDescent="0.2">
      <c r="A16" s="128" t="s">
        <v>47</v>
      </c>
      <c r="B16" s="129">
        <v>28033</v>
      </c>
      <c r="C16" s="130">
        <v>1</v>
      </c>
      <c r="D16" s="131">
        <v>1.4E-2</v>
      </c>
      <c r="E16" s="132">
        <v>94</v>
      </c>
    </row>
    <row r="20" spans="2:4" x14ac:dyDescent="0.2">
      <c r="B20" s="29"/>
      <c r="C20" s="29"/>
      <c r="D20" s="29"/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B3" sqref="B3"/>
    </sheetView>
  </sheetViews>
  <sheetFormatPr defaultRowHeight="15" x14ac:dyDescent="0.25"/>
  <cols>
    <col min="1" max="1" width="5.28515625" style="67" customWidth="1"/>
    <col min="2" max="5" width="9.140625" style="67"/>
    <col min="6" max="6" width="11" style="67" customWidth="1"/>
    <col min="7" max="16384" width="9.140625" style="67"/>
  </cols>
  <sheetData>
    <row r="1" spans="1:6" x14ac:dyDescent="0.25">
      <c r="A1" s="3"/>
      <c r="B1" s="6" t="s">
        <v>10</v>
      </c>
    </row>
    <row r="2" spans="1:6" x14ac:dyDescent="0.25">
      <c r="A2" s="3"/>
      <c r="B2" s="6" t="s">
        <v>245</v>
      </c>
    </row>
    <row r="3" spans="1:6" x14ac:dyDescent="0.25">
      <c r="A3" s="3"/>
      <c r="B3" s="5" t="s">
        <v>254</v>
      </c>
    </row>
    <row r="4" spans="1:6" x14ac:dyDescent="0.25">
      <c r="A4" s="3" t="s">
        <v>0</v>
      </c>
      <c r="B4" s="3" t="s">
        <v>94</v>
      </c>
    </row>
    <row r="5" spans="1:6" x14ac:dyDescent="0.25">
      <c r="A5" s="3" t="s">
        <v>1</v>
      </c>
      <c r="B5" s="3"/>
    </row>
    <row r="6" spans="1:6" x14ac:dyDescent="0.25">
      <c r="A6" s="3" t="s">
        <v>2</v>
      </c>
      <c r="B6" s="3"/>
    </row>
    <row r="7" spans="1:6" x14ac:dyDescent="0.25">
      <c r="A7" s="3" t="s">
        <v>3</v>
      </c>
      <c r="B7" s="7" t="s">
        <v>51</v>
      </c>
    </row>
    <row r="8" spans="1:6" x14ac:dyDescent="0.25">
      <c r="A8" s="3" t="s">
        <v>4</v>
      </c>
      <c r="B8" s="3" t="s">
        <v>49</v>
      </c>
    </row>
    <row r="9" spans="1:6" x14ac:dyDescent="0.25">
      <c r="A9" s="3" t="s">
        <v>5</v>
      </c>
      <c r="B9" s="3"/>
    </row>
    <row r="10" spans="1:6" x14ac:dyDescent="0.25">
      <c r="A10" s="49" t="s">
        <v>6</v>
      </c>
      <c r="B10" s="3"/>
    </row>
    <row r="11" spans="1:6" s="71" customFormat="1" x14ac:dyDescent="0.25">
      <c r="A11" s="8"/>
      <c r="B11" s="8"/>
    </row>
    <row r="12" spans="1:6" x14ac:dyDescent="0.25">
      <c r="A12" s="49"/>
      <c r="B12" s="3"/>
    </row>
    <row r="13" spans="1:6" x14ac:dyDescent="0.25">
      <c r="A13" s="49"/>
      <c r="B13" s="3"/>
    </row>
    <row r="14" spans="1:6" ht="38.25" x14ac:dyDescent="0.25">
      <c r="B14" s="128" t="s">
        <v>53</v>
      </c>
      <c r="C14" s="128" t="s">
        <v>54</v>
      </c>
      <c r="D14" s="128" t="s">
        <v>45</v>
      </c>
      <c r="E14" s="128" t="s">
        <v>52</v>
      </c>
      <c r="F14" s="121" t="s">
        <v>72</v>
      </c>
    </row>
    <row r="15" spans="1:6" x14ac:dyDescent="0.25">
      <c r="B15" s="12" t="s">
        <v>55</v>
      </c>
      <c r="C15" s="13">
        <v>15933</v>
      </c>
      <c r="D15" s="14">
        <v>0.53700000000000003</v>
      </c>
      <c r="E15" s="14">
        <v>7.9000000000000008E-3</v>
      </c>
      <c r="F15" s="15">
        <v>93</v>
      </c>
    </row>
    <row r="16" spans="1:6" x14ac:dyDescent="0.25">
      <c r="B16" s="12" t="s">
        <v>56</v>
      </c>
      <c r="C16" s="15">
        <v>215</v>
      </c>
      <c r="D16" s="14">
        <v>1.0000000000000001E-5</v>
      </c>
      <c r="E16" s="14">
        <v>0</v>
      </c>
      <c r="F16" s="15">
        <v>22</v>
      </c>
    </row>
    <row r="17" spans="2:6" x14ac:dyDescent="0.25">
      <c r="B17" s="12" t="s">
        <v>36</v>
      </c>
      <c r="C17" s="13">
        <v>4855</v>
      </c>
      <c r="D17" s="14">
        <v>0.219</v>
      </c>
      <c r="E17" s="14">
        <v>2.3999999999999998E-3</v>
      </c>
      <c r="F17" s="15">
        <v>35</v>
      </c>
    </row>
    <row r="18" spans="2:6" x14ac:dyDescent="0.25">
      <c r="B18" s="133" t="s">
        <v>46</v>
      </c>
      <c r="C18" s="124">
        <v>3398</v>
      </c>
      <c r="D18" s="134">
        <v>0.7</v>
      </c>
      <c r="E18" s="134">
        <v>1.6999999999999999E-3</v>
      </c>
      <c r="F18" s="127">
        <v>34</v>
      </c>
    </row>
    <row r="19" spans="2:6" x14ac:dyDescent="0.25">
      <c r="B19" s="135" t="s">
        <v>41</v>
      </c>
      <c r="C19" s="124">
        <v>1433</v>
      </c>
      <c r="D19" s="134">
        <v>0.29499999999999998</v>
      </c>
      <c r="E19" s="134">
        <v>6.9999999999999999E-4</v>
      </c>
      <c r="F19" s="127">
        <v>22</v>
      </c>
    </row>
    <row r="20" spans="2:6" x14ac:dyDescent="0.25">
      <c r="B20" s="136" t="s">
        <v>57</v>
      </c>
      <c r="C20" s="124">
        <v>1108</v>
      </c>
      <c r="D20" s="134">
        <v>0.22800000000000001</v>
      </c>
      <c r="E20" s="134">
        <v>5.9999999999999995E-4</v>
      </c>
      <c r="F20" s="127">
        <v>22</v>
      </c>
    </row>
    <row r="21" spans="2:6" x14ac:dyDescent="0.25">
      <c r="B21" s="136" t="s">
        <v>58</v>
      </c>
      <c r="C21" s="127">
        <v>857</v>
      </c>
      <c r="D21" s="134">
        <v>0.17599999999999999</v>
      </c>
      <c r="E21" s="134">
        <v>4.0000000000000002E-4</v>
      </c>
      <c r="F21" s="127">
        <v>12</v>
      </c>
    </row>
    <row r="22" spans="2:6" x14ac:dyDescent="0.25">
      <c r="B22" s="133" t="s">
        <v>42</v>
      </c>
      <c r="C22" s="124">
        <v>1457</v>
      </c>
      <c r="D22" s="134">
        <v>0.3</v>
      </c>
      <c r="E22" s="134">
        <v>6.9999999999999999E-4</v>
      </c>
      <c r="F22" s="127">
        <v>17</v>
      </c>
    </row>
    <row r="23" spans="2:6" x14ac:dyDescent="0.25">
      <c r="B23" s="136" t="s">
        <v>59</v>
      </c>
      <c r="C23" s="124">
        <v>1015</v>
      </c>
      <c r="D23" s="134">
        <v>0.20899999999999999</v>
      </c>
      <c r="E23" s="134">
        <v>5.0000000000000001E-4</v>
      </c>
      <c r="F23" s="127">
        <v>12</v>
      </c>
    </row>
    <row r="24" spans="2:6" x14ac:dyDescent="0.25">
      <c r="B24" s="136" t="s">
        <v>60</v>
      </c>
      <c r="C24" s="127">
        <v>338</v>
      </c>
      <c r="D24" s="134">
        <v>7.0000000000000007E-2</v>
      </c>
      <c r="E24" s="134">
        <v>2.0000000000000001E-4</v>
      </c>
      <c r="F24" s="127">
        <v>88</v>
      </c>
    </row>
    <row r="25" spans="2:6" x14ac:dyDescent="0.25">
      <c r="B25" s="136" t="s">
        <v>61</v>
      </c>
      <c r="C25" s="127">
        <v>104</v>
      </c>
      <c r="D25" s="134">
        <v>2.1999999999999999E-2</v>
      </c>
      <c r="E25" s="134">
        <v>1E-4</v>
      </c>
      <c r="F25" s="127">
        <v>158</v>
      </c>
    </row>
    <row r="26" spans="2:6" x14ac:dyDescent="0.25">
      <c r="B26" s="12" t="s">
        <v>62</v>
      </c>
      <c r="C26" s="13">
        <v>7242</v>
      </c>
      <c r="D26" s="14">
        <v>0.24399999999999999</v>
      </c>
      <c r="E26" s="14">
        <v>3.5999999999999999E-3</v>
      </c>
      <c r="F26" s="15">
        <v>38</v>
      </c>
    </row>
    <row r="27" spans="2:6" x14ac:dyDescent="0.25">
      <c r="B27" s="128" t="s">
        <v>63</v>
      </c>
      <c r="C27" s="129">
        <v>28245</v>
      </c>
      <c r="D27" s="131">
        <v>1</v>
      </c>
      <c r="E27" s="131">
        <v>1.4E-2</v>
      </c>
      <c r="F27" s="132">
        <v>94</v>
      </c>
    </row>
    <row r="31" spans="2:6" x14ac:dyDescent="0.25">
      <c r="B31" s="66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A10" sqref="A10"/>
    </sheetView>
  </sheetViews>
  <sheetFormatPr defaultRowHeight="12.75" x14ac:dyDescent="0.2"/>
  <cols>
    <col min="1" max="1" width="9.140625" style="3"/>
    <col min="2" max="2" width="34.7109375" style="3" customWidth="1"/>
    <col min="3" max="3" width="9.140625" style="3"/>
    <col min="4" max="4" width="15" style="3" customWidth="1"/>
    <col min="5" max="5" width="16" style="3" customWidth="1"/>
    <col min="6" max="16384" width="9.140625" style="3"/>
  </cols>
  <sheetData>
    <row r="1" spans="1:11" x14ac:dyDescent="0.2">
      <c r="B1" s="6" t="s">
        <v>10</v>
      </c>
    </row>
    <row r="2" spans="1:11" x14ac:dyDescent="0.2">
      <c r="B2" s="6" t="s">
        <v>255</v>
      </c>
    </row>
    <row r="3" spans="1:11" x14ac:dyDescent="0.2">
      <c r="B3" s="5" t="s">
        <v>256</v>
      </c>
    </row>
    <row r="4" spans="1:11" x14ac:dyDescent="0.2">
      <c r="A4" s="3" t="s">
        <v>0</v>
      </c>
      <c r="B4" s="3" t="s">
        <v>92</v>
      </c>
    </row>
    <row r="5" spans="1:11" x14ac:dyDescent="0.2">
      <c r="A5" s="3" t="s">
        <v>1</v>
      </c>
    </row>
    <row r="6" spans="1:11" x14ac:dyDescent="0.2">
      <c r="A6" s="3" t="s">
        <v>2</v>
      </c>
      <c r="B6" s="3" t="s">
        <v>115</v>
      </c>
    </row>
    <row r="7" spans="1:11" ht="23.25" customHeight="1" x14ac:dyDescent="0.2">
      <c r="A7" s="3" t="s">
        <v>3</v>
      </c>
      <c r="B7" s="7" t="s">
        <v>93</v>
      </c>
    </row>
    <row r="8" spans="1:11" ht="24.75" customHeight="1" x14ac:dyDescent="0.2">
      <c r="A8" s="3" t="s">
        <v>4</v>
      </c>
      <c r="B8" s="3" t="s">
        <v>49</v>
      </c>
    </row>
    <row r="9" spans="1:11" x14ac:dyDescent="0.2">
      <c r="A9" s="3" t="s">
        <v>5</v>
      </c>
    </row>
    <row r="10" spans="1:11" ht="45.75" customHeight="1" x14ac:dyDescent="0.2">
      <c r="A10" s="49" t="s">
        <v>6</v>
      </c>
      <c r="B10" s="147"/>
      <c r="C10" s="147"/>
      <c r="D10" s="147"/>
      <c r="E10" s="147"/>
      <c r="F10" s="147"/>
    </row>
    <row r="11" spans="1:11" s="8" customFormat="1" x14ac:dyDescent="0.2"/>
    <row r="12" spans="1:11" ht="21" customHeight="1" x14ac:dyDescent="0.2">
      <c r="B12" s="2" t="s">
        <v>84</v>
      </c>
      <c r="C12" s="2" t="s">
        <v>85</v>
      </c>
      <c r="D12" s="2" t="s">
        <v>86</v>
      </c>
      <c r="E12" s="2" t="s">
        <v>87</v>
      </c>
      <c r="F12" s="2" t="s">
        <v>42</v>
      </c>
    </row>
    <row r="13" spans="1:11" x14ac:dyDescent="0.2">
      <c r="B13" s="22" t="s">
        <v>88</v>
      </c>
      <c r="C13" s="23">
        <v>790.5</v>
      </c>
      <c r="D13" s="23">
        <v>39.299999999999997</v>
      </c>
      <c r="E13" s="23">
        <v>17.399999999999999</v>
      </c>
      <c r="F13" s="23">
        <v>786.3</v>
      </c>
    </row>
    <row r="14" spans="1:11" ht="15.75" x14ac:dyDescent="0.2">
      <c r="B14" s="2" t="s">
        <v>91</v>
      </c>
      <c r="C14" s="19">
        <v>6730.4519999999993</v>
      </c>
      <c r="D14" s="19">
        <v>1587.0572</v>
      </c>
      <c r="E14" s="19">
        <v>2924.8384000000001</v>
      </c>
      <c r="F14" s="19">
        <v>8261.4220999999998</v>
      </c>
    </row>
    <row r="15" spans="1:11" x14ac:dyDescent="0.2">
      <c r="B15" s="2" t="s">
        <v>36</v>
      </c>
      <c r="C15" s="19">
        <v>1626.5258999999999</v>
      </c>
      <c r="D15" s="19">
        <v>932.70769999999993</v>
      </c>
      <c r="E15" s="19">
        <v>1715.8498</v>
      </c>
      <c r="F15" s="19">
        <v>3562.5695000000001</v>
      </c>
    </row>
    <row r="16" spans="1:11" x14ac:dyDescent="0.2">
      <c r="B16" s="2" t="s">
        <v>89</v>
      </c>
      <c r="C16" s="24">
        <v>2.0575912713472486</v>
      </c>
      <c r="D16" s="24">
        <v>23.733020356234096</v>
      </c>
      <c r="E16" s="24">
        <v>98.612057471264379</v>
      </c>
      <c r="F16" s="24">
        <v>4.5308018567976607</v>
      </c>
      <c r="H16" s="29"/>
      <c r="I16" s="29"/>
      <c r="J16" s="29"/>
      <c r="K16" s="29"/>
    </row>
    <row r="17" spans="2:6" x14ac:dyDescent="0.2">
      <c r="B17" s="2" t="s">
        <v>90</v>
      </c>
      <c r="C17" s="19">
        <v>5103.9260999999997</v>
      </c>
      <c r="D17" s="19">
        <v>654.34950000000003</v>
      </c>
      <c r="E17" s="19">
        <v>1208.9886000000001</v>
      </c>
      <c r="F17" s="19">
        <v>4698.8525999999993</v>
      </c>
    </row>
    <row r="18" spans="2:6" x14ac:dyDescent="0.2">
      <c r="B18" s="20" t="s">
        <v>89</v>
      </c>
      <c r="C18" s="21">
        <v>6.4565795066413658</v>
      </c>
      <c r="D18" s="21">
        <v>16.650114503816795</v>
      </c>
      <c r="E18" s="21">
        <v>69.482103448275879</v>
      </c>
      <c r="F18" s="21">
        <v>5.9759030904235022</v>
      </c>
    </row>
    <row r="19" spans="2:6" x14ac:dyDescent="0.2">
      <c r="B19" s="147"/>
      <c r="C19" s="147"/>
      <c r="D19" s="147"/>
      <c r="E19" s="147"/>
      <c r="F19" s="147"/>
    </row>
  </sheetData>
  <mergeCells count="2">
    <mergeCell ref="B19:F19"/>
    <mergeCell ref="B10:F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D4" sqref="D4"/>
    </sheetView>
  </sheetViews>
  <sheetFormatPr defaultRowHeight="12.75" x14ac:dyDescent="0.2"/>
  <cols>
    <col min="1" max="16384" width="9.140625" style="3"/>
  </cols>
  <sheetData>
    <row r="1" spans="1:6" x14ac:dyDescent="0.2">
      <c r="A1" s="29"/>
      <c r="B1" s="6" t="s">
        <v>10</v>
      </c>
      <c r="C1" s="29"/>
    </row>
    <row r="2" spans="1:6" x14ac:dyDescent="0.2">
      <c r="A2" s="29"/>
      <c r="B2" s="6" t="s">
        <v>230</v>
      </c>
      <c r="C2" s="29"/>
    </row>
    <row r="3" spans="1:6" x14ac:dyDescent="0.2">
      <c r="A3" s="29"/>
      <c r="B3" s="5" t="s">
        <v>232</v>
      </c>
      <c r="C3" s="29"/>
    </row>
    <row r="4" spans="1:6" x14ac:dyDescent="0.2">
      <c r="A4" s="29" t="s">
        <v>0</v>
      </c>
      <c r="B4" s="62" t="s">
        <v>131</v>
      </c>
      <c r="C4" s="29"/>
    </row>
    <row r="5" spans="1:6" x14ac:dyDescent="0.2">
      <c r="A5" s="29" t="s">
        <v>1</v>
      </c>
      <c r="B5" s="32"/>
      <c r="C5" s="29"/>
    </row>
    <row r="6" spans="1:6" x14ac:dyDescent="0.2">
      <c r="A6" s="29" t="s">
        <v>2</v>
      </c>
      <c r="B6" s="32"/>
      <c r="C6" s="33"/>
    </row>
    <row r="7" spans="1:6" x14ac:dyDescent="0.2">
      <c r="A7" s="29" t="s">
        <v>3</v>
      </c>
      <c r="B7" s="34" t="s">
        <v>117</v>
      </c>
      <c r="C7" s="29"/>
    </row>
    <row r="8" spans="1:6" x14ac:dyDescent="0.2">
      <c r="A8" s="29" t="s">
        <v>4</v>
      </c>
      <c r="B8" s="35"/>
      <c r="C8" s="29"/>
    </row>
    <row r="9" spans="1:6" x14ac:dyDescent="0.2">
      <c r="A9" s="29" t="s">
        <v>5</v>
      </c>
      <c r="B9" s="32" t="s">
        <v>132</v>
      </c>
      <c r="C9" s="29"/>
    </row>
    <row r="10" spans="1:6" s="139" customFormat="1" x14ac:dyDescent="0.2">
      <c r="A10" s="142" t="s">
        <v>6</v>
      </c>
      <c r="B10" s="142"/>
      <c r="C10" s="142"/>
    </row>
    <row r="12" spans="1:6" x14ac:dyDescent="0.2">
      <c r="C12" s="38">
        <v>2013</v>
      </c>
      <c r="D12" s="38">
        <v>2014</v>
      </c>
      <c r="E12" s="38">
        <v>2015</v>
      </c>
      <c r="F12" s="38">
        <v>2016</v>
      </c>
    </row>
    <row r="13" spans="1:6" x14ac:dyDescent="0.2">
      <c r="B13" s="63" t="s">
        <v>119</v>
      </c>
      <c r="C13" s="3">
        <v>1.0029999999999999</v>
      </c>
      <c r="D13" s="3">
        <v>0.94499999999999995</v>
      </c>
      <c r="E13" s="3">
        <v>0.98799999999999999</v>
      </c>
      <c r="F13" s="3">
        <v>1.3640000000000001</v>
      </c>
    </row>
    <row r="14" spans="1:6" x14ac:dyDescent="0.2">
      <c r="B14" s="63" t="s">
        <v>120</v>
      </c>
      <c r="C14" s="3">
        <v>1.3180000000000001</v>
      </c>
      <c r="D14" s="3">
        <v>1.0780000000000001</v>
      </c>
      <c r="E14" s="3">
        <v>1.105</v>
      </c>
      <c r="F14" s="3">
        <v>1.5820000000000001</v>
      </c>
    </row>
    <row r="15" spans="1:6" x14ac:dyDescent="0.2">
      <c r="B15" s="63" t="s">
        <v>121</v>
      </c>
      <c r="C15" s="3">
        <v>1.1919999999999999</v>
      </c>
      <c r="D15" s="3">
        <v>1.103</v>
      </c>
      <c r="E15" s="3">
        <v>1.101</v>
      </c>
      <c r="F15" s="3">
        <v>1.26</v>
      </c>
    </row>
    <row r="16" spans="1:6" x14ac:dyDescent="0.2">
      <c r="B16" s="63" t="s">
        <v>122</v>
      </c>
      <c r="C16" s="3">
        <v>0.99099999999999999</v>
      </c>
      <c r="D16" s="3">
        <v>1.018</v>
      </c>
      <c r="E16" s="3">
        <v>1.3</v>
      </c>
      <c r="F16" s="3">
        <v>1.343</v>
      </c>
    </row>
    <row r="17" spans="2:6" x14ac:dyDescent="0.2">
      <c r="B17" s="63" t="s">
        <v>123</v>
      </c>
      <c r="C17" s="3">
        <v>1.329</v>
      </c>
      <c r="D17" s="3">
        <v>0.998</v>
      </c>
      <c r="E17" s="3">
        <v>1.194</v>
      </c>
      <c r="F17" s="3">
        <v>1.1479999999999999</v>
      </c>
    </row>
    <row r="18" spans="2:6" x14ac:dyDescent="0.2">
      <c r="B18" s="63" t="s">
        <v>124</v>
      </c>
      <c r="C18" s="3">
        <v>1.1319999999999999</v>
      </c>
      <c r="D18" s="3">
        <v>1.127</v>
      </c>
      <c r="E18" s="3">
        <v>1.4970000000000001</v>
      </c>
      <c r="F18" s="3">
        <v>1.8120000000000001</v>
      </c>
    </row>
    <row r="19" spans="2:6" x14ac:dyDescent="0.2">
      <c r="B19" s="35" t="s">
        <v>125</v>
      </c>
      <c r="C19" s="3">
        <v>0.99399999999999999</v>
      </c>
      <c r="D19" s="3">
        <v>0.91300000000000003</v>
      </c>
      <c r="E19" s="3">
        <v>1.2509999999999999</v>
      </c>
      <c r="F19" s="3">
        <v>1.36</v>
      </c>
    </row>
    <row r="20" spans="2:6" x14ac:dyDescent="0.2">
      <c r="B20" s="35" t="s">
        <v>126</v>
      </c>
      <c r="C20" s="3">
        <v>1.077</v>
      </c>
      <c r="D20" s="3">
        <v>1.0780000000000001</v>
      </c>
      <c r="E20" s="3">
        <v>1.2649999999999999</v>
      </c>
      <c r="F20" s="3">
        <v>1.5840000000000001</v>
      </c>
    </row>
    <row r="21" spans="2:6" x14ac:dyDescent="0.2">
      <c r="B21" s="35" t="s">
        <v>127</v>
      </c>
      <c r="C21" s="3">
        <v>0.83199999999999996</v>
      </c>
      <c r="D21" s="3">
        <v>1.0900000000000001</v>
      </c>
      <c r="E21" s="3">
        <v>1.32</v>
      </c>
      <c r="F21" s="3">
        <v>1.4059999999999999</v>
      </c>
    </row>
    <row r="22" spans="2:6" x14ac:dyDescent="0.2">
      <c r="B22" s="35" t="s">
        <v>128</v>
      </c>
      <c r="C22" s="3">
        <v>0.90500000000000003</v>
      </c>
      <c r="D22" s="3">
        <v>1.1879999999999999</v>
      </c>
      <c r="E22" s="3">
        <v>1.4610000000000001</v>
      </c>
      <c r="F22" s="3">
        <v>1.621</v>
      </c>
    </row>
    <row r="23" spans="2:6" x14ac:dyDescent="0.2">
      <c r="B23" s="29" t="s">
        <v>129</v>
      </c>
      <c r="C23" s="3">
        <v>0.94399999999999995</v>
      </c>
      <c r="D23" s="3">
        <v>1.4550000000000001</v>
      </c>
      <c r="E23" s="3">
        <v>1.363</v>
      </c>
    </row>
    <row r="24" spans="2:6" x14ac:dyDescent="0.2">
      <c r="B24" s="42" t="s">
        <v>130</v>
      </c>
      <c r="C24" s="3">
        <v>1.135</v>
      </c>
      <c r="D24" s="3">
        <v>1.919</v>
      </c>
      <c r="E24" s="3">
        <v>1.6779999999999999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D4" sqref="D4"/>
    </sheetView>
  </sheetViews>
  <sheetFormatPr defaultRowHeight="12.75" x14ac:dyDescent="0.2"/>
  <cols>
    <col min="1" max="2" width="9.140625" style="3"/>
    <col min="3" max="3" width="12.42578125" style="3" customWidth="1"/>
    <col min="4" max="4" width="15.140625" style="3" customWidth="1"/>
    <col min="5" max="5" width="13.85546875" style="3" customWidth="1"/>
    <col min="6" max="6" width="12.28515625" style="3" customWidth="1"/>
    <col min="7" max="16384" width="9.140625" style="3"/>
  </cols>
  <sheetData>
    <row r="1" spans="1:6" x14ac:dyDescent="0.2">
      <c r="A1" s="29"/>
      <c r="B1" s="6" t="s">
        <v>10</v>
      </c>
      <c r="C1" s="29"/>
      <c r="D1" s="29"/>
      <c r="E1" s="29"/>
      <c r="F1" s="29"/>
    </row>
    <row r="2" spans="1:6" x14ac:dyDescent="0.2">
      <c r="A2" s="29"/>
      <c r="B2" s="6" t="s">
        <v>230</v>
      </c>
      <c r="C2" s="29"/>
      <c r="D2" s="29"/>
      <c r="E2" s="29"/>
      <c r="F2" s="29"/>
    </row>
    <row r="3" spans="1:6" x14ac:dyDescent="0.2">
      <c r="A3" s="29"/>
      <c r="B3" s="5" t="s">
        <v>233</v>
      </c>
      <c r="C3" s="29"/>
      <c r="D3" s="29"/>
      <c r="E3" s="29"/>
      <c r="F3" s="29"/>
    </row>
    <row r="4" spans="1:6" x14ac:dyDescent="0.2">
      <c r="A4" s="29" t="s">
        <v>0</v>
      </c>
      <c r="B4" s="62" t="s">
        <v>133</v>
      </c>
      <c r="C4" s="29"/>
      <c r="D4" s="29"/>
      <c r="E4" s="29"/>
      <c r="F4" s="29"/>
    </row>
    <row r="5" spans="1:6" x14ac:dyDescent="0.2">
      <c r="A5" s="29" t="s">
        <v>1</v>
      </c>
      <c r="B5" s="32"/>
      <c r="C5" s="29"/>
      <c r="D5" s="29"/>
      <c r="E5" s="29"/>
      <c r="F5" s="29"/>
    </row>
    <row r="6" spans="1:6" x14ac:dyDescent="0.2">
      <c r="A6" s="29" t="s">
        <v>2</v>
      </c>
      <c r="B6" s="32"/>
      <c r="C6" s="33"/>
      <c r="D6" s="33"/>
      <c r="E6" s="33"/>
      <c r="F6" s="33"/>
    </row>
    <row r="7" spans="1:6" x14ac:dyDescent="0.2">
      <c r="A7" s="29" t="s">
        <v>3</v>
      </c>
      <c r="B7" s="34" t="s">
        <v>117</v>
      </c>
      <c r="C7" s="29"/>
      <c r="D7" s="29"/>
      <c r="E7" s="29"/>
      <c r="F7" s="29"/>
    </row>
    <row r="8" spans="1:6" x14ac:dyDescent="0.2">
      <c r="A8" s="29" t="s">
        <v>4</v>
      </c>
      <c r="B8" s="35"/>
      <c r="C8" s="29"/>
      <c r="D8" s="29"/>
      <c r="E8" s="29"/>
      <c r="F8" s="29"/>
    </row>
    <row r="9" spans="1:6" x14ac:dyDescent="0.2">
      <c r="A9" s="29" t="s">
        <v>5</v>
      </c>
      <c r="B9" s="32" t="s">
        <v>118</v>
      </c>
      <c r="C9" s="29"/>
      <c r="D9" s="29"/>
      <c r="E9" s="29"/>
      <c r="F9" s="29"/>
    </row>
    <row r="10" spans="1:6" s="139" customFormat="1" x14ac:dyDescent="0.2">
      <c r="A10" s="142" t="s">
        <v>6</v>
      </c>
      <c r="B10" s="142"/>
      <c r="C10" s="142"/>
      <c r="D10" s="142"/>
      <c r="E10" s="142"/>
      <c r="F10" s="142"/>
    </row>
    <row r="11" spans="1:6" x14ac:dyDescent="0.2">
      <c r="A11" s="35"/>
      <c r="B11" s="16"/>
      <c r="C11" s="16"/>
      <c r="D11" s="16"/>
      <c r="E11" s="16"/>
      <c r="F11" s="16"/>
    </row>
    <row r="12" spans="1:6" x14ac:dyDescent="0.2">
      <c r="A12" s="36"/>
      <c r="B12" s="37"/>
      <c r="C12" s="38">
        <v>2013</v>
      </c>
      <c r="D12" s="38">
        <v>2014</v>
      </c>
      <c r="E12" s="38">
        <v>2015</v>
      </c>
      <c r="F12" s="38">
        <v>2016</v>
      </c>
    </row>
    <row r="13" spans="1:6" x14ac:dyDescent="0.2">
      <c r="A13" s="29"/>
      <c r="B13" s="63" t="s">
        <v>119</v>
      </c>
      <c r="C13" s="39">
        <v>5422</v>
      </c>
      <c r="D13" s="39">
        <v>5825</v>
      </c>
      <c r="E13" s="39">
        <v>5738</v>
      </c>
      <c r="F13" s="65">
        <v>5500</v>
      </c>
    </row>
    <row r="14" spans="1:6" x14ac:dyDescent="0.2">
      <c r="A14" s="29"/>
      <c r="B14" s="63" t="s">
        <v>120</v>
      </c>
      <c r="C14" s="39">
        <v>5748</v>
      </c>
      <c r="D14" s="39">
        <v>5813</v>
      </c>
      <c r="E14" s="39">
        <v>5837</v>
      </c>
      <c r="F14" s="65">
        <v>6443</v>
      </c>
    </row>
    <row r="15" spans="1:6" x14ac:dyDescent="0.2">
      <c r="A15" s="29"/>
      <c r="B15" s="63" t="s">
        <v>121</v>
      </c>
      <c r="C15" s="39">
        <v>5602</v>
      </c>
      <c r="D15" s="39">
        <v>6020</v>
      </c>
      <c r="E15" s="39">
        <v>6335</v>
      </c>
      <c r="F15" s="65">
        <v>6267</v>
      </c>
    </row>
    <row r="16" spans="1:6" x14ac:dyDescent="0.2">
      <c r="A16" s="29"/>
      <c r="B16" s="63" t="s">
        <v>122</v>
      </c>
      <c r="C16" s="39">
        <v>6246</v>
      </c>
      <c r="D16" s="39">
        <v>6063</v>
      </c>
      <c r="E16" s="39">
        <v>6146</v>
      </c>
      <c r="F16" s="65">
        <v>6367</v>
      </c>
    </row>
    <row r="17" spans="1:6" x14ac:dyDescent="0.2">
      <c r="A17" s="29"/>
      <c r="B17" s="63" t="s">
        <v>123</v>
      </c>
      <c r="C17" s="39">
        <v>6417</v>
      </c>
      <c r="D17" s="39">
        <v>6560</v>
      </c>
      <c r="E17" s="39">
        <v>6270</v>
      </c>
      <c r="F17" s="65">
        <v>6938</v>
      </c>
    </row>
    <row r="18" spans="1:6" x14ac:dyDescent="0.2">
      <c r="A18" s="29"/>
      <c r="B18" s="63" t="s">
        <v>124</v>
      </c>
      <c r="C18" s="39">
        <v>5853</v>
      </c>
      <c r="D18" s="39">
        <v>6460</v>
      </c>
      <c r="E18" s="39">
        <v>6844</v>
      </c>
      <c r="F18" s="65">
        <v>6678</v>
      </c>
    </row>
    <row r="19" spans="1:6" x14ac:dyDescent="0.2">
      <c r="A19" s="29"/>
      <c r="B19" s="35" t="s">
        <v>125</v>
      </c>
      <c r="C19" s="65">
        <v>6693</v>
      </c>
      <c r="D19" s="65">
        <v>6609</v>
      </c>
      <c r="E19" s="65">
        <v>7153</v>
      </c>
      <c r="F19" s="65">
        <v>7081</v>
      </c>
    </row>
    <row r="20" spans="1:6" x14ac:dyDescent="0.2">
      <c r="A20" s="29"/>
      <c r="B20" s="35" t="s">
        <v>126</v>
      </c>
      <c r="C20" s="65">
        <v>6791</v>
      </c>
      <c r="D20" s="65">
        <v>6796</v>
      </c>
      <c r="E20" s="65">
        <v>6721</v>
      </c>
      <c r="F20" s="65">
        <v>7112</v>
      </c>
    </row>
    <row r="21" spans="1:6" x14ac:dyDescent="0.2">
      <c r="A21" s="29"/>
      <c r="B21" s="35" t="s">
        <v>127</v>
      </c>
      <c r="C21" s="65">
        <v>6157</v>
      </c>
      <c r="D21" s="65">
        <v>6624</v>
      </c>
      <c r="E21" s="65">
        <v>6430</v>
      </c>
      <c r="F21" s="29">
        <v>6833</v>
      </c>
    </row>
    <row r="22" spans="1:6" x14ac:dyDescent="0.2">
      <c r="A22" s="29"/>
      <c r="B22" s="35" t="s">
        <v>128</v>
      </c>
      <c r="C22" s="65">
        <v>6175</v>
      </c>
      <c r="D22" s="65">
        <v>6590</v>
      </c>
      <c r="E22" s="65">
        <v>6516</v>
      </c>
      <c r="F22" s="29">
        <v>6530</v>
      </c>
    </row>
    <row r="23" spans="1:6" x14ac:dyDescent="0.2">
      <c r="A23" s="29"/>
      <c r="B23" s="29" t="s">
        <v>129</v>
      </c>
      <c r="C23" s="65">
        <v>6055</v>
      </c>
      <c r="D23" s="41">
        <v>5902</v>
      </c>
      <c r="E23" s="65">
        <v>6364</v>
      </c>
      <c r="F23" s="29"/>
    </row>
    <row r="24" spans="1:6" x14ac:dyDescent="0.2">
      <c r="A24" s="29"/>
      <c r="B24" s="42" t="s">
        <v>130</v>
      </c>
      <c r="C24" s="41">
        <v>6600</v>
      </c>
      <c r="D24" s="41">
        <v>6924</v>
      </c>
      <c r="E24" s="65">
        <v>6766</v>
      </c>
      <c r="F24" s="2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40" sqref="E40"/>
    </sheetView>
  </sheetViews>
  <sheetFormatPr defaultRowHeight="12.75" x14ac:dyDescent="0.2"/>
  <cols>
    <col min="1" max="2" width="9.140625" style="3"/>
    <col min="3" max="3" width="14" style="3" customWidth="1"/>
    <col min="4" max="4" width="12.5703125" style="3" customWidth="1"/>
    <col min="5" max="5" width="14.85546875" style="3" customWidth="1"/>
    <col min="6" max="6" width="18.5703125" style="3" customWidth="1"/>
    <col min="7" max="16384" width="9.140625" style="3"/>
  </cols>
  <sheetData>
    <row r="1" spans="1:7" x14ac:dyDescent="0.2">
      <c r="A1" s="29"/>
      <c r="B1" s="6" t="s">
        <v>10</v>
      </c>
      <c r="C1" s="29"/>
      <c r="D1" s="29"/>
      <c r="E1" s="29"/>
      <c r="F1" s="29"/>
      <c r="G1" s="29"/>
    </row>
    <row r="2" spans="1:7" x14ac:dyDescent="0.2">
      <c r="A2" s="29"/>
      <c r="B2" s="6" t="s">
        <v>230</v>
      </c>
      <c r="C2" s="29"/>
      <c r="D2" s="29"/>
      <c r="E2" s="29"/>
      <c r="F2" s="29"/>
      <c r="G2" s="29"/>
    </row>
    <row r="3" spans="1:7" x14ac:dyDescent="0.2">
      <c r="A3" s="29"/>
      <c r="B3" s="5" t="s">
        <v>234</v>
      </c>
      <c r="C3" s="29"/>
      <c r="D3" s="29"/>
      <c r="E3" s="29"/>
      <c r="F3" s="29"/>
      <c r="G3" s="29"/>
    </row>
    <row r="4" spans="1:7" x14ac:dyDescent="0.2">
      <c r="A4" s="29" t="s">
        <v>0</v>
      </c>
      <c r="B4" s="62" t="s">
        <v>134</v>
      </c>
      <c r="C4" s="29"/>
      <c r="D4" s="29"/>
      <c r="E4" s="29"/>
      <c r="F4" s="29"/>
      <c r="G4" s="29"/>
    </row>
    <row r="5" spans="1:7" x14ac:dyDescent="0.2">
      <c r="A5" s="29" t="s">
        <v>1</v>
      </c>
      <c r="B5" s="32"/>
      <c r="C5" s="29"/>
      <c r="D5" s="29"/>
      <c r="E5" s="29"/>
      <c r="F5" s="29"/>
      <c r="G5" s="29"/>
    </row>
    <row r="6" spans="1:7" x14ac:dyDescent="0.2">
      <c r="A6" s="29" t="s">
        <v>2</v>
      </c>
      <c r="B6" s="32"/>
      <c r="C6" s="33"/>
      <c r="D6" s="33"/>
      <c r="E6" s="33"/>
      <c r="F6" s="33"/>
      <c r="G6" s="33"/>
    </row>
    <row r="7" spans="1:7" x14ac:dyDescent="0.2">
      <c r="A7" s="29" t="s">
        <v>3</v>
      </c>
      <c r="B7" s="34" t="s">
        <v>117</v>
      </c>
      <c r="C7" s="29"/>
      <c r="D7" s="29"/>
      <c r="E7" s="29"/>
      <c r="F7" s="29"/>
      <c r="G7" s="29"/>
    </row>
    <row r="8" spans="1:7" x14ac:dyDescent="0.2">
      <c r="A8" s="29" t="s">
        <v>4</v>
      </c>
      <c r="B8" s="35"/>
      <c r="C8" s="29"/>
      <c r="D8" s="29"/>
      <c r="E8" s="29"/>
      <c r="F8" s="29"/>
      <c r="G8" s="29"/>
    </row>
    <row r="9" spans="1:7" x14ac:dyDescent="0.2">
      <c r="A9" s="29" t="s">
        <v>5</v>
      </c>
      <c r="B9" s="32" t="s">
        <v>135</v>
      </c>
      <c r="C9" s="29"/>
      <c r="D9" s="29"/>
      <c r="E9" s="29"/>
      <c r="F9" s="29"/>
      <c r="G9" s="29"/>
    </row>
    <row r="10" spans="1:7" s="139" customFormat="1" x14ac:dyDescent="0.2">
      <c r="A10" s="142" t="s">
        <v>6</v>
      </c>
      <c r="B10" s="142"/>
      <c r="C10" s="142"/>
      <c r="D10" s="142"/>
      <c r="E10" s="142"/>
      <c r="F10" s="142"/>
      <c r="G10" s="142"/>
    </row>
    <row r="11" spans="1:7" x14ac:dyDescent="0.2">
      <c r="A11" s="35"/>
      <c r="B11" s="16"/>
      <c r="C11" s="16"/>
      <c r="D11" s="16"/>
      <c r="E11" s="16"/>
      <c r="F11" s="16"/>
      <c r="G11" s="16"/>
    </row>
    <row r="12" spans="1:7" x14ac:dyDescent="0.2">
      <c r="A12" s="36"/>
      <c r="B12" s="37"/>
      <c r="C12" s="38">
        <v>2013</v>
      </c>
      <c r="D12" s="38">
        <v>2014</v>
      </c>
      <c r="E12" s="38">
        <v>2015</v>
      </c>
      <c r="F12" s="38">
        <v>2016</v>
      </c>
      <c r="G12" s="36"/>
    </row>
    <row r="13" spans="1:7" x14ac:dyDescent="0.2">
      <c r="A13" s="29"/>
      <c r="B13" s="63" t="s">
        <v>119</v>
      </c>
      <c r="C13" s="39">
        <v>218</v>
      </c>
      <c r="D13" s="39">
        <v>234</v>
      </c>
      <c r="E13" s="39">
        <v>232</v>
      </c>
      <c r="F13" s="39">
        <v>229</v>
      </c>
      <c r="G13" s="40"/>
    </row>
    <row r="14" spans="1:7" x14ac:dyDescent="0.2">
      <c r="A14" s="29"/>
      <c r="B14" s="63" t="s">
        <v>120</v>
      </c>
      <c r="C14" s="39">
        <v>240</v>
      </c>
      <c r="D14" s="39">
        <v>247</v>
      </c>
      <c r="E14" s="39">
        <v>251</v>
      </c>
      <c r="F14" s="39">
        <v>284</v>
      </c>
      <c r="G14" s="64"/>
    </row>
    <row r="15" spans="1:7" x14ac:dyDescent="0.2">
      <c r="A15" s="29"/>
      <c r="B15" s="63" t="s">
        <v>121</v>
      </c>
      <c r="C15" s="39">
        <v>235</v>
      </c>
      <c r="D15" s="39">
        <v>235</v>
      </c>
      <c r="E15" s="39">
        <v>253</v>
      </c>
      <c r="F15" s="39">
        <v>274</v>
      </c>
      <c r="G15" s="64"/>
    </row>
    <row r="16" spans="1:7" x14ac:dyDescent="0.2">
      <c r="A16" s="29"/>
      <c r="B16" s="63" t="s">
        <v>122</v>
      </c>
      <c r="C16" s="39">
        <v>253</v>
      </c>
      <c r="D16" s="39">
        <v>263</v>
      </c>
      <c r="E16" s="39">
        <v>269</v>
      </c>
      <c r="F16" s="39">
        <v>294</v>
      </c>
      <c r="G16" s="64"/>
    </row>
    <row r="17" spans="1:7" x14ac:dyDescent="0.2">
      <c r="A17" s="29"/>
      <c r="B17" s="63" t="s">
        <v>123</v>
      </c>
      <c r="C17" s="39">
        <v>262</v>
      </c>
      <c r="D17" s="39">
        <v>262</v>
      </c>
      <c r="E17" s="39">
        <v>246</v>
      </c>
      <c r="F17" s="39">
        <v>292</v>
      </c>
      <c r="G17" s="64"/>
    </row>
    <row r="18" spans="1:7" x14ac:dyDescent="0.2">
      <c r="A18" s="29"/>
      <c r="B18" s="63" t="s">
        <v>124</v>
      </c>
      <c r="C18" s="39">
        <v>247</v>
      </c>
      <c r="D18" s="39">
        <v>268</v>
      </c>
      <c r="E18" s="39">
        <v>288</v>
      </c>
      <c r="F18" s="39">
        <v>313</v>
      </c>
      <c r="G18" s="64"/>
    </row>
    <row r="19" spans="1:7" x14ac:dyDescent="0.2">
      <c r="A19" s="29"/>
      <c r="B19" s="35" t="s">
        <v>125</v>
      </c>
      <c r="C19" s="39">
        <v>266</v>
      </c>
      <c r="D19" s="39">
        <v>267</v>
      </c>
      <c r="E19" s="39">
        <v>323</v>
      </c>
      <c r="F19" s="39">
        <v>326</v>
      </c>
      <c r="G19" s="64"/>
    </row>
    <row r="20" spans="1:7" x14ac:dyDescent="0.2">
      <c r="A20" s="29"/>
      <c r="B20" s="35" t="s">
        <v>126</v>
      </c>
      <c r="C20" s="39">
        <v>289</v>
      </c>
      <c r="D20" s="39">
        <v>279</v>
      </c>
      <c r="E20" s="39">
        <v>272</v>
      </c>
      <c r="F20" s="39">
        <v>306</v>
      </c>
      <c r="G20" s="64"/>
    </row>
    <row r="21" spans="1:7" x14ac:dyDescent="0.2">
      <c r="A21" s="29"/>
      <c r="B21" s="35" t="s">
        <v>127</v>
      </c>
      <c r="C21" s="39">
        <v>247</v>
      </c>
      <c r="D21" s="39">
        <v>260</v>
      </c>
      <c r="E21" s="39">
        <v>278</v>
      </c>
      <c r="F21" s="39">
        <v>313</v>
      </c>
      <c r="G21" s="64"/>
    </row>
    <row r="22" spans="1:7" x14ac:dyDescent="0.2">
      <c r="A22" s="29"/>
      <c r="B22" s="35" t="s">
        <v>128</v>
      </c>
      <c r="C22" s="39">
        <v>270</v>
      </c>
      <c r="D22" s="39">
        <v>284</v>
      </c>
      <c r="E22" s="39">
        <v>301</v>
      </c>
      <c r="F22" s="39">
        <v>294</v>
      </c>
      <c r="G22" s="64"/>
    </row>
    <row r="23" spans="1:7" x14ac:dyDescent="0.2">
      <c r="A23" s="29"/>
      <c r="B23" s="29" t="s">
        <v>129</v>
      </c>
      <c r="C23" s="39">
        <v>256</v>
      </c>
      <c r="D23" s="39">
        <v>237</v>
      </c>
      <c r="E23" s="39">
        <v>267</v>
      </c>
      <c r="F23" s="39"/>
      <c r="G23" s="64"/>
    </row>
    <row r="24" spans="1:7" x14ac:dyDescent="0.2">
      <c r="A24" s="29"/>
      <c r="B24" s="42" t="s">
        <v>130</v>
      </c>
      <c r="C24" s="39">
        <v>285</v>
      </c>
      <c r="D24" s="39">
        <v>304</v>
      </c>
      <c r="E24" s="39">
        <v>326</v>
      </c>
      <c r="F24" s="39"/>
      <c r="G24" s="42"/>
    </row>
    <row r="25" spans="1:7" x14ac:dyDescent="0.2">
      <c r="A25" s="29"/>
      <c r="B25" s="42"/>
      <c r="C25" s="42"/>
      <c r="D25" s="42"/>
      <c r="E25" s="42"/>
      <c r="F25" s="42"/>
      <c r="G25" s="4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10" sqref="A10:XFD10"/>
    </sheetView>
  </sheetViews>
  <sheetFormatPr defaultRowHeight="12.75" x14ac:dyDescent="0.2"/>
  <cols>
    <col min="1" max="1" width="9.140625" style="3"/>
    <col min="2" max="2" width="58.5703125" style="3" customWidth="1"/>
    <col min="3" max="16384" width="9.140625" style="3"/>
  </cols>
  <sheetData>
    <row r="1" spans="1:5" x14ac:dyDescent="0.2">
      <c r="A1" s="29"/>
      <c r="B1" s="6" t="s">
        <v>10</v>
      </c>
      <c r="C1" s="29"/>
      <c r="D1" s="29"/>
      <c r="E1" s="29"/>
    </row>
    <row r="2" spans="1:5" x14ac:dyDescent="0.2">
      <c r="A2" s="29"/>
      <c r="B2" s="6" t="s">
        <v>230</v>
      </c>
      <c r="C2" s="29"/>
      <c r="D2" s="29"/>
      <c r="E2" s="29"/>
    </row>
    <row r="3" spans="1:5" x14ac:dyDescent="0.2">
      <c r="A3" s="29"/>
      <c r="B3" s="5" t="s">
        <v>235</v>
      </c>
      <c r="C3" s="29"/>
      <c r="D3" s="29"/>
      <c r="E3" s="29"/>
    </row>
    <row r="4" spans="1:5" x14ac:dyDescent="0.2">
      <c r="A4" s="29" t="s">
        <v>0</v>
      </c>
      <c r="B4" s="43" t="s">
        <v>226</v>
      </c>
      <c r="C4" s="29"/>
      <c r="D4" s="29"/>
      <c r="E4" s="29"/>
    </row>
    <row r="5" spans="1:5" x14ac:dyDescent="0.2">
      <c r="A5" s="29" t="s">
        <v>1</v>
      </c>
      <c r="B5" s="68" t="s">
        <v>136</v>
      </c>
      <c r="C5" s="29"/>
      <c r="D5" s="29"/>
      <c r="E5" s="29"/>
    </row>
    <row r="6" spans="1:5" ht="15.75" x14ac:dyDescent="0.2">
      <c r="A6" s="29" t="s">
        <v>2</v>
      </c>
      <c r="B6" s="44"/>
      <c r="C6" s="33"/>
      <c r="D6" s="33"/>
      <c r="E6" s="29"/>
    </row>
    <row r="7" spans="1:5" x14ac:dyDescent="0.2">
      <c r="A7" s="29" t="s">
        <v>3</v>
      </c>
      <c r="B7" s="45" t="s">
        <v>137</v>
      </c>
      <c r="C7" s="29"/>
      <c r="D7" s="29"/>
      <c r="E7" s="29"/>
    </row>
    <row r="8" spans="1:5" x14ac:dyDescent="0.2">
      <c r="A8" s="29" t="s">
        <v>4</v>
      </c>
      <c r="B8" s="29"/>
      <c r="C8" s="29"/>
      <c r="D8" s="29"/>
      <c r="E8" s="29"/>
    </row>
    <row r="9" spans="1:5" x14ac:dyDescent="0.2">
      <c r="A9" s="29" t="s">
        <v>5</v>
      </c>
      <c r="B9" s="29"/>
      <c r="C9" s="29"/>
      <c r="D9" s="29"/>
      <c r="E9" s="29"/>
    </row>
    <row r="10" spans="1:5" s="139" customFormat="1" x14ac:dyDescent="0.2">
      <c r="A10" s="142" t="s">
        <v>6</v>
      </c>
      <c r="B10" s="142"/>
      <c r="C10" s="142"/>
      <c r="D10" s="142"/>
      <c r="E10" s="142"/>
    </row>
    <row r="11" spans="1:5" x14ac:dyDescent="0.2">
      <c r="A11" s="35"/>
      <c r="B11" s="35"/>
      <c r="C11" s="137"/>
      <c r="D11" s="137"/>
      <c r="E11" s="35"/>
    </row>
    <row r="12" spans="1:5" x14ac:dyDescent="0.2">
      <c r="A12" s="29"/>
      <c r="B12" s="35" t="s">
        <v>138</v>
      </c>
      <c r="C12" s="46">
        <v>0.80722891566265065</v>
      </c>
      <c r="D12" s="69"/>
      <c r="E12" s="29"/>
    </row>
    <row r="13" spans="1:5" x14ac:dyDescent="0.2">
      <c r="A13" s="29"/>
      <c r="B13" s="35" t="s">
        <v>139</v>
      </c>
      <c r="C13" s="46">
        <v>3.614457831325301E-2</v>
      </c>
      <c r="D13" s="69"/>
      <c r="E13" s="29"/>
    </row>
    <row r="14" spans="1:5" x14ac:dyDescent="0.2">
      <c r="A14" s="29"/>
      <c r="B14" s="35" t="s">
        <v>53</v>
      </c>
      <c r="C14" s="46">
        <v>0.12048192771084337</v>
      </c>
      <c r="D14" s="69"/>
      <c r="E14" s="29"/>
    </row>
    <row r="15" spans="1:5" x14ac:dyDescent="0.2">
      <c r="A15" s="29"/>
      <c r="B15" s="35" t="s">
        <v>140</v>
      </c>
      <c r="C15" s="46">
        <v>3.614457831325301E-2</v>
      </c>
      <c r="D15" s="69"/>
      <c r="E15" s="29"/>
    </row>
    <row r="16" spans="1:5" x14ac:dyDescent="0.2">
      <c r="A16" s="47"/>
      <c r="B16" s="35"/>
      <c r="C16" s="46"/>
      <c r="D16" s="69"/>
      <c r="E16" s="29"/>
    </row>
  </sheetData>
  <pageMargins left="0.7" right="0.7" top="0.75" bottom="0.75" header="0.3" footer="0.3"/>
  <ignoredErrors>
    <ignoredError sqref="B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29" sqref="B29"/>
    </sheetView>
  </sheetViews>
  <sheetFormatPr defaultRowHeight="12.75" x14ac:dyDescent="0.2"/>
  <cols>
    <col min="1" max="1" width="9.140625" style="3"/>
    <col min="2" max="2" width="57.7109375" style="3" customWidth="1"/>
    <col min="3" max="16384" width="9.140625" style="3"/>
  </cols>
  <sheetData>
    <row r="1" spans="1:6" x14ac:dyDescent="0.2">
      <c r="B1" s="6" t="s">
        <v>10</v>
      </c>
      <c r="C1" s="29"/>
      <c r="D1" s="29"/>
      <c r="E1" s="29"/>
    </row>
    <row r="2" spans="1:6" x14ac:dyDescent="0.2">
      <c r="B2" s="6" t="s">
        <v>230</v>
      </c>
      <c r="C2" s="29"/>
      <c r="D2" s="29"/>
      <c r="E2" s="29"/>
    </row>
    <row r="3" spans="1:6" x14ac:dyDescent="0.2">
      <c r="B3" s="5" t="s">
        <v>236</v>
      </c>
      <c r="C3" s="29"/>
      <c r="D3" s="29"/>
      <c r="E3" s="29"/>
    </row>
    <row r="4" spans="1:6" x14ac:dyDescent="0.2">
      <c r="A4" s="3" t="s">
        <v>0</v>
      </c>
      <c r="B4" s="1" t="s">
        <v>227</v>
      </c>
    </row>
    <row r="5" spans="1:6" x14ac:dyDescent="0.2">
      <c r="A5" s="3" t="s">
        <v>1</v>
      </c>
      <c r="B5" s="48"/>
    </row>
    <row r="6" spans="1:6" x14ac:dyDescent="0.2">
      <c r="A6" s="3" t="s">
        <v>2</v>
      </c>
      <c r="B6" s="1"/>
    </row>
    <row r="7" spans="1:6" x14ac:dyDescent="0.2">
      <c r="A7" s="3" t="s">
        <v>3</v>
      </c>
      <c r="B7" s="7" t="s">
        <v>141</v>
      </c>
    </row>
    <row r="8" spans="1:6" x14ac:dyDescent="0.2">
      <c r="A8" s="3" t="s">
        <v>4</v>
      </c>
      <c r="B8" s="48"/>
    </row>
    <row r="9" spans="1:6" x14ac:dyDescent="0.2">
      <c r="A9" s="3" t="s">
        <v>5</v>
      </c>
      <c r="B9" s="1"/>
    </row>
    <row r="10" spans="1:6" s="139" customFormat="1" x14ac:dyDescent="0.2">
      <c r="A10" s="139" t="s">
        <v>6</v>
      </c>
      <c r="B10" s="140"/>
      <c r="C10" s="141"/>
    </row>
    <row r="11" spans="1:6" x14ac:dyDescent="0.2">
      <c r="A11" s="49"/>
      <c r="B11" s="49"/>
      <c r="C11" s="137"/>
      <c r="D11" s="70"/>
      <c r="E11" s="70"/>
      <c r="F11" s="138"/>
    </row>
    <row r="12" spans="1:6" x14ac:dyDescent="0.2">
      <c r="A12" s="50"/>
      <c r="C12" s="51" t="s">
        <v>142</v>
      </c>
      <c r="D12" s="51" t="s">
        <v>143</v>
      </c>
      <c r="E12" s="51"/>
      <c r="F12" s="52"/>
    </row>
    <row r="13" spans="1:6" x14ac:dyDescent="0.2">
      <c r="A13" s="50"/>
      <c r="B13" s="3" t="s">
        <v>138</v>
      </c>
      <c r="C13" s="51">
        <v>67</v>
      </c>
      <c r="D13" s="51">
        <v>0</v>
      </c>
      <c r="E13" s="51"/>
      <c r="F13" s="52"/>
    </row>
    <row r="14" spans="1:6" x14ac:dyDescent="0.2">
      <c r="A14" s="50"/>
      <c r="B14" s="3" t="s">
        <v>139</v>
      </c>
      <c r="C14" s="51">
        <v>3</v>
      </c>
      <c r="D14" s="51">
        <v>0</v>
      </c>
      <c r="E14" s="52"/>
      <c r="F14" s="52"/>
    </row>
    <row r="15" spans="1:6" x14ac:dyDescent="0.2">
      <c r="A15" s="50"/>
      <c r="B15" s="3" t="s">
        <v>53</v>
      </c>
      <c r="C15" s="51">
        <v>6</v>
      </c>
      <c r="D15" s="51">
        <v>4</v>
      </c>
      <c r="E15" s="52"/>
      <c r="F15" s="52"/>
    </row>
    <row r="16" spans="1:6" x14ac:dyDescent="0.2">
      <c r="A16" s="50"/>
      <c r="B16" s="3" t="s">
        <v>140</v>
      </c>
      <c r="C16" s="51">
        <v>2</v>
      </c>
      <c r="D16" s="51">
        <v>1</v>
      </c>
      <c r="E16" s="52"/>
      <c r="F16" s="52"/>
    </row>
    <row r="17" spans="1:6" x14ac:dyDescent="0.2">
      <c r="A17" s="50"/>
      <c r="C17" s="52"/>
      <c r="D17" s="52"/>
      <c r="E17" s="52"/>
      <c r="F17" s="5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3"/>
  <sheetViews>
    <sheetView workbookViewId="0">
      <selection activeCell="B1" sqref="B1"/>
    </sheetView>
  </sheetViews>
  <sheetFormatPr defaultRowHeight="12.75" x14ac:dyDescent="0.2"/>
  <cols>
    <col min="1" max="1" width="4.5703125" style="72" customWidth="1"/>
    <col min="2" max="2" width="8" style="99" customWidth="1"/>
    <col min="3" max="3" width="19.7109375" style="74" bestFit="1" customWidth="1"/>
    <col min="4" max="4" width="19.7109375" style="72" bestFit="1" customWidth="1"/>
    <col min="5" max="16384" width="9.140625" style="75"/>
  </cols>
  <sheetData>
    <row r="1" spans="1:5" x14ac:dyDescent="0.2">
      <c r="B1" s="6" t="s">
        <v>10</v>
      </c>
    </row>
    <row r="2" spans="1:5" x14ac:dyDescent="0.2">
      <c r="B2" s="73" t="s">
        <v>144</v>
      </c>
    </row>
    <row r="3" spans="1:5" x14ac:dyDescent="0.2">
      <c r="B3" s="76" t="s">
        <v>145</v>
      </c>
    </row>
    <row r="4" spans="1:5" x14ac:dyDescent="0.2">
      <c r="A4" s="72" t="s">
        <v>0</v>
      </c>
      <c r="B4" s="53" t="s">
        <v>201</v>
      </c>
    </row>
    <row r="5" spans="1:5" x14ac:dyDescent="0.2">
      <c r="A5" s="72" t="s">
        <v>1</v>
      </c>
      <c r="B5" s="77" t="s">
        <v>146</v>
      </c>
    </row>
    <row r="6" spans="1:5" x14ac:dyDescent="0.2">
      <c r="A6" s="72" t="s">
        <v>147</v>
      </c>
      <c r="B6" s="77"/>
    </row>
    <row r="7" spans="1:5" x14ac:dyDescent="0.2">
      <c r="A7" s="72" t="s">
        <v>2</v>
      </c>
      <c r="B7" s="77" t="s">
        <v>148</v>
      </c>
      <c r="C7" s="78"/>
      <c r="D7" s="79"/>
    </row>
    <row r="8" spans="1:5" x14ac:dyDescent="0.2">
      <c r="A8" s="72" t="s">
        <v>3</v>
      </c>
      <c r="B8" s="80" t="s">
        <v>228</v>
      </c>
    </row>
    <row r="9" spans="1:5" x14ac:dyDescent="0.2">
      <c r="A9" s="72" t="s">
        <v>4</v>
      </c>
      <c r="B9" s="72" t="s">
        <v>149</v>
      </c>
    </row>
    <row r="10" spans="1:5" x14ac:dyDescent="0.2">
      <c r="A10" s="72" t="s">
        <v>5</v>
      </c>
      <c r="B10" s="72"/>
    </row>
    <row r="11" spans="1:5" s="83" customFormat="1" x14ac:dyDescent="0.2">
      <c r="A11" s="100" t="s">
        <v>6</v>
      </c>
      <c r="B11" s="82"/>
      <c r="C11" s="81"/>
      <c r="D11" s="82"/>
      <c r="E11" s="82"/>
    </row>
    <row r="12" spans="1:5" s="85" customFormat="1" ht="51" x14ac:dyDescent="0.2">
      <c r="A12" s="101"/>
      <c r="B12" s="84"/>
      <c r="C12" s="84" t="s">
        <v>229</v>
      </c>
      <c r="E12" s="84"/>
    </row>
    <row r="13" spans="1:5" s="83" customFormat="1" x14ac:dyDescent="0.2">
      <c r="A13" s="100"/>
      <c r="B13" s="86">
        <v>1957</v>
      </c>
      <c r="C13" s="87">
        <v>32.85</v>
      </c>
    </row>
    <row r="14" spans="1:5" x14ac:dyDescent="0.2">
      <c r="B14" s="86">
        <v>1958</v>
      </c>
      <c r="C14" s="87">
        <v>30.99</v>
      </c>
    </row>
    <row r="15" spans="1:5" x14ac:dyDescent="0.2">
      <c r="A15" s="88"/>
      <c r="B15" s="86">
        <v>1959</v>
      </c>
      <c r="C15" s="87">
        <v>26.63</v>
      </c>
    </row>
    <row r="16" spans="1:5" x14ac:dyDescent="0.2">
      <c r="A16" s="88"/>
      <c r="B16" s="86">
        <v>1960</v>
      </c>
      <c r="C16" s="87">
        <v>17.91</v>
      </c>
    </row>
    <row r="17" spans="1:3" x14ac:dyDescent="0.2">
      <c r="A17" s="88"/>
      <c r="B17" s="86">
        <v>1961</v>
      </c>
      <c r="C17" s="87">
        <v>15.29</v>
      </c>
    </row>
    <row r="18" spans="1:3" x14ac:dyDescent="0.2">
      <c r="B18" s="86">
        <v>1962</v>
      </c>
      <c r="C18" s="87">
        <v>16.34</v>
      </c>
    </row>
    <row r="19" spans="1:3" x14ac:dyDescent="0.2">
      <c r="B19" s="86">
        <v>1963</v>
      </c>
      <c r="C19" s="87">
        <v>18.059999999999999</v>
      </c>
    </row>
    <row r="20" spans="1:3" x14ac:dyDescent="0.2">
      <c r="B20" s="86">
        <v>1964</v>
      </c>
      <c r="C20" s="87">
        <v>18.39</v>
      </c>
    </row>
    <row r="21" spans="1:3" x14ac:dyDescent="0.2">
      <c r="B21" s="86">
        <v>1965</v>
      </c>
      <c r="C21" s="87">
        <v>20.329999999999998</v>
      </c>
    </row>
    <row r="22" spans="1:3" x14ac:dyDescent="0.2">
      <c r="B22" s="86">
        <v>1966</v>
      </c>
      <c r="C22" s="87">
        <v>20.440000000000001</v>
      </c>
    </row>
    <row r="23" spans="1:3" x14ac:dyDescent="0.2">
      <c r="B23" s="86">
        <v>1967</v>
      </c>
      <c r="C23" s="87">
        <v>17.850000000000001</v>
      </c>
    </row>
    <row r="24" spans="1:3" x14ac:dyDescent="0.2">
      <c r="B24" s="86">
        <v>1968</v>
      </c>
      <c r="C24" s="87">
        <v>13.36</v>
      </c>
    </row>
    <row r="25" spans="1:3" x14ac:dyDescent="0.2">
      <c r="B25" s="86">
        <v>1969</v>
      </c>
      <c r="C25" s="87">
        <v>13.69</v>
      </c>
    </row>
    <row r="26" spans="1:3" ht="11.25" customHeight="1" x14ac:dyDescent="0.2">
      <c r="B26" s="86">
        <v>1970</v>
      </c>
      <c r="C26" s="87">
        <v>13.23</v>
      </c>
    </row>
    <row r="27" spans="1:3" ht="11.25" customHeight="1" x14ac:dyDescent="0.2">
      <c r="B27" s="86">
        <v>1971</v>
      </c>
      <c r="C27" s="87">
        <v>13.88</v>
      </c>
    </row>
    <row r="28" spans="1:3" ht="11.25" customHeight="1" x14ac:dyDescent="0.2">
      <c r="B28" s="86">
        <v>1972</v>
      </c>
      <c r="C28" s="87">
        <v>13.41</v>
      </c>
    </row>
    <row r="29" spans="1:3" ht="11.25" customHeight="1" x14ac:dyDescent="0.2">
      <c r="A29" s="75"/>
      <c r="B29" s="86">
        <v>1973</v>
      </c>
      <c r="C29" s="87">
        <v>13.78</v>
      </c>
    </row>
    <row r="30" spans="1:3" ht="11.25" customHeight="1" x14ac:dyDescent="0.2">
      <c r="A30" s="75"/>
      <c r="B30" s="86">
        <v>1974</v>
      </c>
      <c r="C30" s="87">
        <v>11.37</v>
      </c>
    </row>
    <row r="31" spans="1:3" ht="11.25" customHeight="1" x14ac:dyDescent="0.2">
      <c r="A31" s="75"/>
      <c r="B31" s="86">
        <v>1975</v>
      </c>
      <c r="C31" s="87">
        <v>9.65</v>
      </c>
    </row>
    <row r="32" spans="1:3" ht="11.25" customHeight="1" x14ac:dyDescent="0.2">
      <c r="A32" s="75"/>
      <c r="B32" s="86">
        <v>1976</v>
      </c>
      <c r="C32" s="87">
        <v>9.2100000000000009</v>
      </c>
    </row>
    <row r="33" spans="1:3" ht="11.25" customHeight="1" x14ac:dyDescent="0.2">
      <c r="A33" s="75"/>
      <c r="B33" s="86">
        <v>1977</v>
      </c>
      <c r="C33" s="87">
        <v>10.85</v>
      </c>
    </row>
    <row r="34" spans="1:3" ht="11.25" customHeight="1" x14ac:dyDescent="0.2">
      <c r="A34" s="75"/>
      <c r="B34" s="86">
        <v>1978</v>
      </c>
      <c r="C34" s="87">
        <v>9.18</v>
      </c>
    </row>
    <row r="35" spans="1:3" x14ac:dyDescent="0.2">
      <c r="A35" s="75"/>
      <c r="B35" s="86">
        <v>1979</v>
      </c>
      <c r="C35" s="87">
        <v>8.81</v>
      </c>
    </row>
    <row r="36" spans="1:3" ht="11.25" customHeight="1" x14ac:dyDescent="0.2">
      <c r="A36" s="75"/>
      <c r="B36" s="86">
        <v>1980</v>
      </c>
      <c r="C36" s="87">
        <v>7.75</v>
      </c>
    </row>
    <row r="37" spans="1:3" ht="11.25" customHeight="1" x14ac:dyDescent="0.2">
      <c r="A37" s="75"/>
      <c r="B37" s="86">
        <v>1981</v>
      </c>
      <c r="C37" s="87">
        <v>9.65</v>
      </c>
    </row>
    <row r="38" spans="1:3" ht="11.25" customHeight="1" x14ac:dyDescent="0.2">
      <c r="A38" s="75"/>
      <c r="B38" s="86">
        <v>1982</v>
      </c>
      <c r="C38" s="87">
        <v>6.53</v>
      </c>
    </row>
    <row r="39" spans="1:3" ht="11.25" customHeight="1" x14ac:dyDescent="0.2">
      <c r="A39" s="75"/>
      <c r="B39" s="86">
        <v>1983</v>
      </c>
      <c r="C39" s="87">
        <v>5.32</v>
      </c>
    </row>
    <row r="40" spans="1:3" ht="11.25" customHeight="1" x14ac:dyDescent="0.2">
      <c r="A40" s="75"/>
      <c r="B40" s="86">
        <v>1984</v>
      </c>
      <c r="C40" s="87">
        <v>5.0199999999999996</v>
      </c>
    </row>
    <row r="41" spans="1:3" ht="11.25" customHeight="1" x14ac:dyDescent="0.2">
      <c r="A41" s="75"/>
      <c r="B41" s="86">
        <v>1985</v>
      </c>
      <c r="C41" s="87">
        <v>5.92</v>
      </c>
    </row>
    <row r="42" spans="1:3" ht="11.25" customHeight="1" x14ac:dyDescent="0.2">
      <c r="A42" s="75"/>
      <c r="B42" s="86">
        <v>1986</v>
      </c>
      <c r="C42" s="87">
        <v>7.31</v>
      </c>
    </row>
    <row r="43" spans="1:3" ht="11.25" customHeight="1" x14ac:dyDescent="0.2">
      <c r="A43" s="75"/>
      <c r="B43" s="86">
        <v>1987</v>
      </c>
      <c r="C43" s="87">
        <v>9.18</v>
      </c>
    </row>
    <row r="44" spans="1:3" ht="11.25" customHeight="1" x14ac:dyDescent="0.2">
      <c r="A44" s="75"/>
      <c r="B44" s="86">
        <v>1988</v>
      </c>
      <c r="C44" s="87">
        <v>8.57</v>
      </c>
    </row>
    <row r="45" spans="1:3" ht="15" customHeight="1" x14ac:dyDescent="0.2">
      <c r="A45" s="75"/>
      <c r="B45" s="86">
        <v>1989</v>
      </c>
      <c r="C45" s="87">
        <v>7.68</v>
      </c>
    </row>
    <row r="46" spans="1:3" ht="11.25" customHeight="1" x14ac:dyDescent="0.2">
      <c r="A46" s="75"/>
      <c r="B46" s="86">
        <v>1990</v>
      </c>
      <c r="C46" s="87">
        <v>8.56</v>
      </c>
    </row>
    <row r="47" spans="1:3" ht="11.25" customHeight="1" x14ac:dyDescent="0.2">
      <c r="A47" s="75"/>
      <c r="B47" s="86">
        <v>1991</v>
      </c>
      <c r="C47" s="87">
        <v>8.14</v>
      </c>
    </row>
    <row r="48" spans="1:3" ht="11.25" customHeight="1" x14ac:dyDescent="0.2">
      <c r="A48" s="75"/>
      <c r="B48" s="86">
        <v>1992</v>
      </c>
      <c r="C48" s="87">
        <v>7.83</v>
      </c>
    </row>
    <row r="49" spans="1:3" ht="11.25" customHeight="1" x14ac:dyDescent="0.2">
      <c r="A49" s="75"/>
      <c r="B49" s="86">
        <v>1993</v>
      </c>
      <c r="C49" s="87">
        <v>7.67</v>
      </c>
    </row>
    <row r="50" spans="1:3" ht="11.25" customHeight="1" x14ac:dyDescent="0.2">
      <c r="A50" s="75"/>
      <c r="B50" s="86">
        <v>1994</v>
      </c>
      <c r="C50" s="87">
        <v>8.1</v>
      </c>
    </row>
    <row r="51" spans="1:3" ht="11.25" customHeight="1" x14ac:dyDescent="0.2">
      <c r="A51" s="75"/>
      <c r="B51" s="86">
        <v>1995</v>
      </c>
      <c r="C51" s="87">
        <v>9.8000000000000007</v>
      </c>
    </row>
    <row r="52" spans="1:3" ht="11.25" customHeight="1" x14ac:dyDescent="0.2">
      <c r="A52" s="75"/>
      <c r="B52" s="86">
        <v>1996</v>
      </c>
      <c r="C52" s="87">
        <v>10.87</v>
      </c>
    </row>
    <row r="53" spans="1:3" ht="11.25" customHeight="1" x14ac:dyDescent="0.2">
      <c r="A53" s="75"/>
      <c r="B53" s="86">
        <v>1997</v>
      </c>
      <c r="C53" s="87">
        <v>10.73</v>
      </c>
    </row>
    <row r="54" spans="1:3" ht="11.25" customHeight="1" x14ac:dyDescent="0.2">
      <c r="A54" s="75"/>
      <c r="B54" s="86">
        <v>1998</v>
      </c>
      <c r="C54" s="87">
        <v>10.1</v>
      </c>
    </row>
    <row r="55" spans="1:3" ht="11.25" customHeight="1" x14ac:dyDescent="0.2">
      <c r="A55" s="75"/>
      <c r="B55" s="86">
        <v>1999</v>
      </c>
      <c r="C55" s="87">
        <v>9.59</v>
      </c>
    </row>
    <row r="56" spans="1:3" ht="11.25" customHeight="1" x14ac:dyDescent="0.2">
      <c r="A56" s="75"/>
      <c r="B56" s="86">
        <v>2000</v>
      </c>
      <c r="C56" s="87">
        <v>8.5</v>
      </c>
    </row>
    <row r="57" spans="1:3" ht="11.25" customHeight="1" x14ac:dyDescent="0.2">
      <c r="A57" s="75"/>
      <c r="B57" s="86">
        <v>2001</v>
      </c>
      <c r="C57" s="87">
        <v>7.9</v>
      </c>
    </row>
    <row r="58" spans="1:3" ht="11.25" customHeight="1" x14ac:dyDescent="0.2">
      <c r="A58" s="75"/>
      <c r="B58" s="86">
        <v>2002</v>
      </c>
      <c r="C58" s="87">
        <v>8.2200000000000006</v>
      </c>
    </row>
    <row r="59" spans="1:3" ht="11.25" customHeight="1" x14ac:dyDescent="0.2">
      <c r="A59" s="75"/>
      <c r="B59" s="86">
        <v>2003</v>
      </c>
      <c r="C59" s="87">
        <v>12.12</v>
      </c>
    </row>
    <row r="60" spans="1:3" ht="11.25" customHeight="1" x14ac:dyDescent="0.2">
      <c r="A60" s="75"/>
      <c r="B60" s="86">
        <v>2004</v>
      </c>
      <c r="C60" s="87">
        <v>10.91</v>
      </c>
    </row>
    <row r="61" spans="1:3" ht="11.25" customHeight="1" x14ac:dyDescent="0.2">
      <c r="A61" s="75"/>
      <c r="B61" s="86">
        <v>2005</v>
      </c>
      <c r="C61" s="87">
        <v>8.1300000000000008</v>
      </c>
    </row>
    <row r="62" spans="1:3" ht="11.25" customHeight="1" x14ac:dyDescent="0.2">
      <c r="A62" s="75"/>
      <c r="B62" s="86">
        <v>2006</v>
      </c>
      <c r="C62" s="87">
        <v>4.51</v>
      </c>
    </row>
    <row r="63" spans="1:3" ht="11.25" customHeight="1" x14ac:dyDescent="0.2">
      <c r="A63" s="75"/>
      <c r="B63" s="86">
        <v>2007</v>
      </c>
      <c r="C63" s="87">
        <v>3.3</v>
      </c>
    </row>
    <row r="64" spans="1:3" ht="11.25" customHeight="1" x14ac:dyDescent="0.2">
      <c r="A64" s="75"/>
      <c r="B64" s="86">
        <v>2008</v>
      </c>
      <c r="C64" s="87">
        <v>2.06</v>
      </c>
    </row>
    <row r="65" spans="1:4" ht="11.25" customHeight="1" x14ac:dyDescent="0.2">
      <c r="A65" s="75"/>
      <c r="B65" s="86">
        <v>2009</v>
      </c>
      <c r="C65" s="87">
        <v>2.46</v>
      </c>
    </row>
    <row r="66" spans="1:4" ht="11.25" customHeight="1" x14ac:dyDescent="0.2">
      <c r="A66" s="75"/>
      <c r="B66" s="86">
        <v>2010</v>
      </c>
      <c r="C66" s="87">
        <v>2.88</v>
      </c>
    </row>
    <row r="67" spans="1:4" ht="11.25" customHeight="1" x14ac:dyDescent="0.2">
      <c r="A67" s="75"/>
      <c r="B67" s="86">
        <v>2011</v>
      </c>
      <c r="C67" s="87">
        <v>2.72</v>
      </c>
    </row>
    <row r="68" spans="1:4" ht="11.25" customHeight="1" x14ac:dyDescent="0.2">
      <c r="A68" s="75"/>
      <c r="B68" s="86">
        <v>2012</v>
      </c>
      <c r="C68" s="89">
        <v>4.2</v>
      </c>
    </row>
    <row r="69" spans="1:4" ht="11.25" customHeight="1" x14ac:dyDescent="0.2">
      <c r="A69" s="75"/>
      <c r="B69" s="86">
        <v>2013</v>
      </c>
      <c r="C69" s="90">
        <v>4.68</v>
      </c>
      <c r="D69" s="91"/>
    </row>
    <row r="70" spans="1:4" ht="11.25" customHeight="1" x14ac:dyDescent="0.2">
      <c r="A70" s="75"/>
      <c r="B70" s="86">
        <v>2014</v>
      </c>
      <c r="C70" s="90">
        <v>5.22</v>
      </c>
      <c r="D70" s="92"/>
    </row>
    <row r="71" spans="1:4" ht="11.25" customHeight="1" x14ac:dyDescent="0.2">
      <c r="A71" s="75"/>
      <c r="B71" s="86">
        <v>2015</v>
      </c>
      <c r="C71" s="90">
        <v>5.87</v>
      </c>
      <c r="D71" s="92"/>
    </row>
    <row r="72" spans="1:4" ht="11.25" customHeight="1" x14ac:dyDescent="0.2">
      <c r="A72" s="75"/>
      <c r="B72" s="86">
        <v>2016</v>
      </c>
      <c r="C72" s="90">
        <v>6.27</v>
      </c>
      <c r="D72" s="93"/>
    </row>
    <row r="73" spans="1:4" ht="11.25" customHeight="1" x14ac:dyDescent="0.2">
      <c r="A73" s="75"/>
      <c r="B73" s="94"/>
      <c r="C73" s="92"/>
      <c r="D73" s="91"/>
    </row>
    <row r="74" spans="1:4" ht="11.25" customHeight="1" x14ac:dyDescent="0.2">
      <c r="A74" s="75"/>
      <c r="B74" s="94"/>
      <c r="C74" s="92"/>
      <c r="D74" s="91"/>
    </row>
    <row r="75" spans="1:4" ht="11.25" customHeight="1" x14ac:dyDescent="0.2">
      <c r="A75" s="75"/>
      <c r="B75" s="94"/>
      <c r="C75" s="92"/>
      <c r="D75" s="91"/>
    </row>
    <row r="76" spans="1:4" ht="11.25" customHeight="1" x14ac:dyDescent="0.2">
      <c r="A76" s="75"/>
      <c r="B76" s="94"/>
      <c r="C76" s="92"/>
      <c r="D76" s="95"/>
    </row>
    <row r="77" spans="1:4" ht="11.25" customHeight="1" x14ac:dyDescent="0.2">
      <c r="A77" s="75"/>
      <c r="B77" s="96"/>
      <c r="C77" s="92"/>
      <c r="D77" s="91"/>
    </row>
    <row r="78" spans="1:4" ht="11.25" customHeight="1" x14ac:dyDescent="0.2">
      <c r="A78" s="75"/>
      <c r="B78" s="96"/>
      <c r="C78" s="92"/>
      <c r="D78" s="95"/>
    </row>
    <row r="79" spans="1:4" ht="11.25" customHeight="1" x14ac:dyDescent="0.2">
      <c r="A79" s="75"/>
      <c r="B79" s="96"/>
      <c r="C79" s="92"/>
      <c r="D79" s="91"/>
    </row>
    <row r="80" spans="1:4" ht="11.25" customHeight="1" x14ac:dyDescent="0.2">
      <c r="A80" s="75"/>
      <c r="B80" s="96"/>
      <c r="C80" s="92"/>
      <c r="D80" s="91"/>
    </row>
    <row r="81" spans="1:4" ht="11.25" customHeight="1" x14ac:dyDescent="0.2">
      <c r="A81" s="75"/>
      <c r="B81" s="96"/>
      <c r="C81" s="92"/>
      <c r="D81" s="91"/>
    </row>
    <row r="82" spans="1:4" ht="11.25" customHeight="1" x14ac:dyDescent="0.2">
      <c r="A82" s="75"/>
      <c r="B82" s="96"/>
      <c r="C82" s="92"/>
      <c r="D82" s="91"/>
    </row>
    <row r="83" spans="1:4" ht="11.25" customHeight="1" x14ac:dyDescent="0.2">
      <c r="A83" s="75"/>
      <c r="B83" s="96"/>
      <c r="C83" s="92"/>
      <c r="D83" s="91"/>
    </row>
    <row r="84" spans="1:4" ht="11.25" customHeight="1" x14ac:dyDescent="0.2">
      <c r="A84" s="75"/>
      <c r="B84" s="96"/>
      <c r="C84" s="92"/>
      <c r="D84" s="91"/>
    </row>
    <row r="85" spans="1:4" ht="11.25" customHeight="1" x14ac:dyDescent="0.2">
      <c r="A85" s="75"/>
      <c r="B85" s="96"/>
      <c r="C85" s="92"/>
      <c r="D85" s="91"/>
    </row>
    <row r="86" spans="1:4" ht="11.25" customHeight="1" x14ac:dyDescent="0.2">
      <c r="A86" s="75"/>
      <c r="B86" s="96"/>
      <c r="C86" s="92"/>
      <c r="D86" s="91"/>
    </row>
    <row r="87" spans="1:4" ht="11.25" customHeight="1" x14ac:dyDescent="0.2">
      <c r="A87" s="75"/>
      <c r="B87" s="96"/>
      <c r="C87" s="92"/>
      <c r="D87" s="91"/>
    </row>
    <row r="88" spans="1:4" ht="11.25" customHeight="1" x14ac:dyDescent="0.2">
      <c r="A88" s="75"/>
      <c r="B88" s="96"/>
      <c r="C88" s="92"/>
      <c r="D88" s="91"/>
    </row>
    <row r="89" spans="1:4" ht="11.25" customHeight="1" x14ac:dyDescent="0.2">
      <c r="A89" s="75"/>
      <c r="B89" s="96"/>
      <c r="C89" s="92"/>
      <c r="D89" s="91"/>
    </row>
    <row r="90" spans="1:4" ht="11.25" customHeight="1" x14ac:dyDescent="0.2">
      <c r="A90" s="75"/>
      <c r="B90" s="96"/>
      <c r="C90" s="92"/>
      <c r="D90" s="91"/>
    </row>
    <row r="91" spans="1:4" ht="11.25" customHeight="1" x14ac:dyDescent="0.2">
      <c r="A91" s="75"/>
      <c r="B91" s="96"/>
      <c r="C91" s="92"/>
      <c r="D91" s="91"/>
    </row>
    <row r="92" spans="1:4" ht="11.25" customHeight="1" x14ac:dyDescent="0.2">
      <c r="A92" s="75"/>
      <c r="B92" s="96"/>
      <c r="C92" s="92"/>
      <c r="D92" s="91"/>
    </row>
    <row r="93" spans="1:4" ht="11.25" customHeight="1" x14ac:dyDescent="0.2">
      <c r="A93" s="75"/>
      <c r="B93" s="96"/>
      <c r="C93" s="92"/>
      <c r="D93" s="91"/>
    </row>
    <row r="94" spans="1:4" ht="11.25" customHeight="1" x14ac:dyDescent="0.2">
      <c r="A94" s="75"/>
      <c r="B94" s="96"/>
      <c r="C94" s="92"/>
      <c r="D94" s="91"/>
    </row>
    <row r="95" spans="1:4" ht="11.25" customHeight="1" x14ac:dyDescent="0.2">
      <c r="A95" s="75"/>
      <c r="B95" s="96"/>
      <c r="C95" s="92"/>
      <c r="D95" s="91"/>
    </row>
    <row r="96" spans="1:4" ht="11.25" customHeight="1" x14ac:dyDescent="0.2">
      <c r="A96" s="75"/>
      <c r="B96" s="96"/>
      <c r="C96" s="92"/>
      <c r="D96" s="91"/>
    </row>
    <row r="97" spans="1:4" x14ac:dyDescent="0.2">
      <c r="A97" s="75"/>
      <c r="B97" s="96"/>
      <c r="C97" s="92"/>
      <c r="D97" s="91"/>
    </row>
    <row r="98" spans="1:4" x14ac:dyDescent="0.2">
      <c r="A98" s="75"/>
      <c r="B98" s="96"/>
      <c r="C98" s="92"/>
      <c r="D98" s="91"/>
    </row>
    <row r="99" spans="1:4" x14ac:dyDescent="0.2">
      <c r="A99" s="75"/>
      <c r="B99" s="96"/>
      <c r="C99" s="92"/>
      <c r="D99" s="91"/>
    </row>
    <row r="100" spans="1:4" x14ac:dyDescent="0.2">
      <c r="A100" s="75"/>
      <c r="B100" s="96"/>
      <c r="C100" s="92"/>
      <c r="D100" s="91"/>
    </row>
    <row r="101" spans="1:4" ht="15" customHeight="1" x14ac:dyDescent="0.2">
      <c r="A101" s="75"/>
      <c r="B101" s="96"/>
      <c r="C101" s="92"/>
      <c r="D101" s="91"/>
    </row>
    <row r="102" spans="1:4" x14ac:dyDescent="0.2">
      <c r="A102" s="75"/>
      <c r="B102" s="96"/>
      <c r="C102" s="92"/>
      <c r="D102" s="91"/>
    </row>
    <row r="103" spans="1:4" x14ac:dyDescent="0.2">
      <c r="A103" s="75"/>
      <c r="B103" s="96"/>
      <c r="C103" s="92"/>
      <c r="D103" s="91"/>
    </row>
    <row r="104" spans="1:4" x14ac:dyDescent="0.2">
      <c r="A104" s="75"/>
      <c r="B104" s="96"/>
    </row>
    <row r="105" spans="1:4" x14ac:dyDescent="0.2">
      <c r="A105" s="75"/>
      <c r="B105" s="96"/>
    </row>
    <row r="106" spans="1:4" x14ac:dyDescent="0.2">
      <c r="A106" s="75"/>
      <c r="B106" s="96"/>
    </row>
    <row r="107" spans="1:4" x14ac:dyDescent="0.2">
      <c r="A107" s="75"/>
      <c r="B107" s="96"/>
    </row>
    <row r="108" spans="1:4" x14ac:dyDescent="0.2">
      <c r="A108" s="75"/>
      <c r="B108" s="96"/>
    </row>
    <row r="109" spans="1:4" x14ac:dyDescent="0.2">
      <c r="A109" s="75"/>
      <c r="B109" s="96"/>
    </row>
    <row r="110" spans="1:4" x14ac:dyDescent="0.2">
      <c r="A110" s="75"/>
      <c r="B110" s="96"/>
    </row>
    <row r="111" spans="1:4" x14ac:dyDescent="0.2">
      <c r="A111" s="75"/>
      <c r="B111" s="96"/>
    </row>
    <row r="112" spans="1:4" x14ac:dyDescent="0.2">
      <c r="A112" s="75"/>
      <c r="B112" s="96"/>
    </row>
    <row r="113" spans="1:4" ht="15" customHeight="1" x14ac:dyDescent="0.2">
      <c r="A113" s="75"/>
      <c r="B113" s="96"/>
    </row>
    <row r="114" spans="1:4" x14ac:dyDescent="0.2">
      <c r="A114" s="75"/>
      <c r="B114" s="96"/>
    </row>
    <row r="115" spans="1:4" x14ac:dyDescent="0.2">
      <c r="A115" s="75"/>
      <c r="B115" s="96"/>
      <c r="C115" s="97"/>
      <c r="D115" s="75"/>
    </row>
    <row r="116" spans="1:4" x14ac:dyDescent="0.2">
      <c r="A116" s="75"/>
      <c r="B116" s="96"/>
      <c r="C116" s="97"/>
      <c r="D116" s="75"/>
    </row>
    <row r="117" spans="1:4" x14ac:dyDescent="0.2">
      <c r="A117" s="75"/>
      <c r="B117" s="98"/>
      <c r="C117" s="97"/>
      <c r="D117" s="75"/>
    </row>
    <row r="118" spans="1:4" x14ac:dyDescent="0.2">
      <c r="A118" s="75"/>
      <c r="B118" s="98"/>
      <c r="C118" s="97"/>
      <c r="D118" s="75"/>
    </row>
    <row r="119" spans="1:4" x14ac:dyDescent="0.2">
      <c r="A119" s="75"/>
      <c r="B119" s="98"/>
      <c r="C119" s="97"/>
      <c r="D119" s="75"/>
    </row>
    <row r="120" spans="1:4" x14ac:dyDescent="0.2">
      <c r="A120" s="75"/>
      <c r="B120" s="98"/>
      <c r="C120" s="97"/>
      <c r="D120" s="75"/>
    </row>
    <row r="121" spans="1:4" x14ac:dyDescent="0.2">
      <c r="A121" s="75"/>
      <c r="B121" s="98"/>
      <c r="C121" s="97"/>
      <c r="D121" s="75"/>
    </row>
    <row r="122" spans="1:4" x14ac:dyDescent="0.2">
      <c r="A122" s="75"/>
      <c r="B122" s="98"/>
      <c r="C122" s="97"/>
      <c r="D122" s="75"/>
    </row>
    <row r="123" spans="1:4" x14ac:dyDescent="0.2">
      <c r="A123" s="75"/>
      <c r="B123" s="98"/>
      <c r="C123" s="97"/>
      <c r="D123" s="75"/>
    </row>
    <row r="124" spans="1:4" x14ac:dyDescent="0.2">
      <c r="A124" s="75"/>
      <c r="B124" s="98"/>
      <c r="C124" s="97"/>
      <c r="D124" s="75"/>
    </row>
    <row r="125" spans="1:4" x14ac:dyDescent="0.2">
      <c r="A125" s="75"/>
      <c r="B125" s="98"/>
      <c r="C125" s="97"/>
      <c r="D125" s="75"/>
    </row>
    <row r="126" spans="1:4" x14ac:dyDescent="0.2">
      <c r="A126" s="75"/>
      <c r="B126" s="98"/>
      <c r="C126" s="97"/>
      <c r="D126" s="75"/>
    </row>
    <row r="127" spans="1:4" x14ac:dyDescent="0.2">
      <c r="A127" s="75"/>
      <c r="B127" s="98"/>
      <c r="C127" s="97"/>
      <c r="D127" s="75"/>
    </row>
    <row r="128" spans="1:4" x14ac:dyDescent="0.2">
      <c r="A128" s="75"/>
      <c r="B128" s="98"/>
      <c r="C128" s="97"/>
      <c r="D128" s="75"/>
    </row>
    <row r="129" spans="1:4" x14ac:dyDescent="0.2">
      <c r="A129" s="75"/>
      <c r="B129" s="98"/>
      <c r="C129" s="97"/>
      <c r="D129" s="75"/>
    </row>
    <row r="130" spans="1:4" x14ac:dyDescent="0.2">
      <c r="A130" s="75"/>
      <c r="B130" s="98"/>
      <c r="C130" s="97"/>
      <c r="D130" s="75"/>
    </row>
    <row r="131" spans="1:4" x14ac:dyDescent="0.2">
      <c r="A131" s="75"/>
      <c r="B131" s="98"/>
      <c r="C131" s="97"/>
      <c r="D131" s="75"/>
    </row>
    <row r="132" spans="1:4" x14ac:dyDescent="0.2">
      <c r="A132" s="75"/>
      <c r="B132" s="98"/>
      <c r="C132" s="97"/>
      <c r="D132" s="75"/>
    </row>
    <row r="133" spans="1:4" x14ac:dyDescent="0.2">
      <c r="A133" s="75"/>
      <c r="B133" s="98"/>
      <c r="C133" s="97"/>
      <c r="D133" s="75"/>
    </row>
    <row r="134" spans="1:4" x14ac:dyDescent="0.2">
      <c r="A134" s="75"/>
      <c r="B134" s="98"/>
      <c r="C134" s="97"/>
      <c r="D134" s="75"/>
    </row>
    <row r="135" spans="1:4" x14ac:dyDescent="0.2">
      <c r="A135" s="75"/>
      <c r="B135" s="98"/>
      <c r="C135" s="97"/>
      <c r="D135" s="75"/>
    </row>
    <row r="136" spans="1:4" x14ac:dyDescent="0.2">
      <c r="A136" s="75"/>
      <c r="B136" s="98"/>
      <c r="C136" s="97"/>
      <c r="D136" s="75"/>
    </row>
    <row r="137" spans="1:4" x14ac:dyDescent="0.2">
      <c r="A137" s="75"/>
      <c r="B137" s="98"/>
      <c r="C137" s="97"/>
      <c r="D137" s="75"/>
    </row>
    <row r="138" spans="1:4" x14ac:dyDescent="0.2">
      <c r="A138" s="75"/>
      <c r="B138" s="98"/>
      <c r="C138" s="97"/>
      <c r="D138" s="75"/>
    </row>
    <row r="139" spans="1:4" x14ac:dyDescent="0.2">
      <c r="A139" s="75"/>
      <c r="B139" s="98"/>
      <c r="C139" s="97"/>
      <c r="D139" s="75"/>
    </row>
    <row r="140" spans="1:4" x14ac:dyDescent="0.2">
      <c r="A140" s="75"/>
      <c r="B140" s="98"/>
      <c r="C140" s="97"/>
      <c r="D140" s="75"/>
    </row>
    <row r="141" spans="1:4" x14ac:dyDescent="0.2">
      <c r="A141" s="75"/>
      <c r="B141" s="98"/>
      <c r="C141" s="97"/>
      <c r="D141" s="75"/>
    </row>
    <row r="142" spans="1:4" x14ac:dyDescent="0.2">
      <c r="A142" s="75"/>
      <c r="B142" s="98"/>
      <c r="C142" s="97"/>
      <c r="D142" s="75"/>
    </row>
    <row r="143" spans="1:4" x14ac:dyDescent="0.2">
      <c r="A143" s="75"/>
      <c r="B143" s="98"/>
      <c r="C143" s="97"/>
      <c r="D143" s="75"/>
    </row>
    <row r="144" spans="1:4" x14ac:dyDescent="0.2">
      <c r="A144" s="75"/>
      <c r="B144" s="98"/>
      <c r="C144" s="97"/>
      <c r="D144" s="75"/>
    </row>
    <row r="145" spans="1:4" x14ac:dyDescent="0.2">
      <c r="A145" s="75"/>
      <c r="B145" s="98"/>
      <c r="C145" s="97"/>
      <c r="D145" s="75"/>
    </row>
    <row r="146" spans="1:4" x14ac:dyDescent="0.2">
      <c r="A146" s="75"/>
      <c r="B146" s="98"/>
      <c r="C146" s="97"/>
      <c r="D146" s="75"/>
    </row>
    <row r="147" spans="1:4" x14ac:dyDescent="0.2">
      <c r="A147" s="75"/>
      <c r="B147" s="98"/>
      <c r="C147" s="97"/>
      <c r="D147" s="75"/>
    </row>
    <row r="148" spans="1:4" x14ac:dyDescent="0.2">
      <c r="A148" s="75"/>
      <c r="B148" s="98"/>
      <c r="C148" s="97"/>
      <c r="D148" s="75"/>
    </row>
    <row r="149" spans="1:4" x14ac:dyDescent="0.2">
      <c r="A149" s="75"/>
      <c r="B149" s="98"/>
      <c r="C149" s="97"/>
      <c r="D149" s="75"/>
    </row>
    <row r="150" spans="1:4" x14ac:dyDescent="0.2">
      <c r="A150" s="75"/>
      <c r="B150" s="98"/>
      <c r="C150" s="97"/>
      <c r="D150" s="75"/>
    </row>
    <row r="151" spans="1:4" x14ac:dyDescent="0.2">
      <c r="A151" s="75"/>
      <c r="B151" s="98"/>
      <c r="C151" s="97"/>
      <c r="D151" s="75"/>
    </row>
    <row r="152" spans="1:4" x14ac:dyDescent="0.2">
      <c r="A152" s="75"/>
      <c r="B152" s="98"/>
      <c r="C152" s="97"/>
      <c r="D152" s="75"/>
    </row>
    <row r="153" spans="1:4" x14ac:dyDescent="0.2">
      <c r="A153" s="75"/>
      <c r="B153" s="98"/>
      <c r="C153" s="97"/>
      <c r="D153" s="75"/>
    </row>
    <row r="154" spans="1:4" x14ac:dyDescent="0.2">
      <c r="A154" s="75"/>
      <c r="B154" s="98"/>
      <c r="C154" s="97"/>
      <c r="D154" s="75"/>
    </row>
    <row r="155" spans="1:4" x14ac:dyDescent="0.2">
      <c r="A155" s="75"/>
      <c r="B155" s="98"/>
      <c r="C155" s="97"/>
      <c r="D155" s="75"/>
    </row>
    <row r="156" spans="1:4" x14ac:dyDescent="0.2">
      <c r="A156" s="75"/>
      <c r="B156" s="98"/>
      <c r="C156" s="97"/>
      <c r="D156" s="75"/>
    </row>
    <row r="157" spans="1:4" x14ac:dyDescent="0.2">
      <c r="A157" s="75"/>
      <c r="B157" s="98"/>
      <c r="C157" s="97"/>
      <c r="D157" s="75"/>
    </row>
    <row r="158" spans="1:4" x14ac:dyDescent="0.2">
      <c r="A158" s="75"/>
      <c r="B158" s="98"/>
      <c r="C158" s="97"/>
      <c r="D158" s="75"/>
    </row>
    <row r="159" spans="1:4" x14ac:dyDescent="0.2">
      <c r="A159" s="75"/>
      <c r="B159" s="98"/>
      <c r="C159" s="97"/>
      <c r="D159" s="75"/>
    </row>
    <row r="160" spans="1:4" x14ac:dyDescent="0.2">
      <c r="A160" s="75"/>
      <c r="B160" s="98"/>
      <c r="C160" s="97"/>
      <c r="D160" s="75"/>
    </row>
    <row r="161" spans="1:4" x14ac:dyDescent="0.2">
      <c r="A161" s="75"/>
      <c r="B161" s="98"/>
      <c r="C161" s="97"/>
      <c r="D161" s="75"/>
    </row>
    <row r="162" spans="1:4" x14ac:dyDescent="0.2">
      <c r="A162" s="75"/>
      <c r="B162" s="98"/>
      <c r="C162" s="97"/>
      <c r="D162" s="75"/>
    </row>
    <row r="163" spans="1:4" x14ac:dyDescent="0.2">
      <c r="A163" s="75"/>
      <c r="B163" s="98"/>
      <c r="C163" s="97"/>
      <c r="D163" s="75"/>
    </row>
    <row r="164" spans="1:4" x14ac:dyDescent="0.2">
      <c r="A164" s="75"/>
      <c r="B164" s="98"/>
      <c r="C164" s="97"/>
      <c r="D164" s="75"/>
    </row>
    <row r="165" spans="1:4" x14ac:dyDescent="0.2">
      <c r="A165" s="75"/>
      <c r="B165" s="98"/>
      <c r="C165" s="97"/>
      <c r="D165" s="75"/>
    </row>
    <row r="166" spans="1:4" x14ac:dyDescent="0.2">
      <c r="A166" s="75"/>
      <c r="B166" s="98"/>
      <c r="C166" s="97"/>
      <c r="D166" s="75"/>
    </row>
    <row r="167" spans="1:4" x14ac:dyDescent="0.2">
      <c r="A167" s="75"/>
      <c r="B167" s="98"/>
      <c r="C167" s="97"/>
      <c r="D167" s="75"/>
    </row>
    <row r="168" spans="1:4" x14ac:dyDescent="0.2">
      <c r="A168" s="75"/>
      <c r="B168" s="98"/>
      <c r="C168" s="97"/>
      <c r="D168" s="75"/>
    </row>
    <row r="169" spans="1:4" x14ac:dyDescent="0.2">
      <c r="A169" s="75"/>
      <c r="B169" s="98"/>
      <c r="C169" s="97"/>
      <c r="D169" s="75"/>
    </row>
    <row r="170" spans="1:4" x14ac:dyDescent="0.2">
      <c r="A170" s="75"/>
      <c r="B170" s="98"/>
      <c r="C170" s="97"/>
      <c r="D170" s="75"/>
    </row>
    <row r="171" spans="1:4" x14ac:dyDescent="0.2">
      <c r="A171" s="75"/>
      <c r="B171" s="98"/>
      <c r="C171" s="97"/>
      <c r="D171" s="75"/>
    </row>
    <row r="172" spans="1:4" x14ac:dyDescent="0.2">
      <c r="A172" s="75"/>
      <c r="B172" s="98"/>
      <c r="C172" s="97"/>
      <c r="D172" s="75"/>
    </row>
    <row r="173" spans="1:4" x14ac:dyDescent="0.2">
      <c r="A173" s="75"/>
      <c r="B173" s="98"/>
      <c r="C173" s="97"/>
      <c r="D173" s="75"/>
    </row>
    <row r="174" spans="1:4" x14ac:dyDescent="0.2">
      <c r="A174" s="75"/>
      <c r="B174" s="98"/>
      <c r="C174" s="97"/>
      <c r="D174" s="75"/>
    </row>
    <row r="175" spans="1:4" x14ac:dyDescent="0.2">
      <c r="A175" s="75"/>
      <c r="B175" s="98"/>
      <c r="C175" s="97"/>
      <c r="D175" s="75"/>
    </row>
    <row r="176" spans="1:4" x14ac:dyDescent="0.2">
      <c r="A176" s="75"/>
      <c r="B176" s="98"/>
      <c r="C176" s="97"/>
      <c r="D176" s="75"/>
    </row>
    <row r="177" spans="1:4" x14ac:dyDescent="0.2">
      <c r="A177" s="75"/>
      <c r="B177" s="98"/>
      <c r="C177" s="97"/>
      <c r="D177" s="75"/>
    </row>
    <row r="178" spans="1:4" x14ac:dyDescent="0.2">
      <c r="A178" s="75"/>
      <c r="B178" s="98"/>
      <c r="C178" s="97"/>
      <c r="D178" s="75"/>
    </row>
    <row r="179" spans="1:4" x14ac:dyDescent="0.2">
      <c r="A179" s="75"/>
      <c r="B179" s="98"/>
      <c r="C179" s="97"/>
      <c r="D179" s="75"/>
    </row>
    <row r="180" spans="1:4" x14ac:dyDescent="0.2">
      <c r="A180" s="75"/>
      <c r="B180" s="98"/>
      <c r="C180" s="97"/>
      <c r="D180" s="75"/>
    </row>
    <row r="181" spans="1:4" x14ac:dyDescent="0.2">
      <c r="A181" s="75"/>
      <c r="B181" s="98"/>
      <c r="C181" s="97"/>
      <c r="D181" s="75"/>
    </row>
    <row r="182" spans="1:4" x14ac:dyDescent="0.2">
      <c r="A182" s="75"/>
      <c r="B182" s="98"/>
      <c r="C182" s="97"/>
      <c r="D182" s="75"/>
    </row>
    <row r="183" spans="1:4" x14ac:dyDescent="0.2">
      <c r="A183" s="75"/>
      <c r="B183" s="98"/>
      <c r="C183" s="97"/>
      <c r="D183" s="75"/>
    </row>
    <row r="184" spans="1:4" x14ac:dyDescent="0.2">
      <c r="A184" s="75"/>
      <c r="B184" s="98"/>
      <c r="C184" s="97"/>
      <c r="D184" s="75"/>
    </row>
    <row r="185" spans="1:4" x14ac:dyDescent="0.2">
      <c r="A185" s="75"/>
      <c r="B185" s="98"/>
      <c r="C185" s="97"/>
      <c r="D185" s="75"/>
    </row>
    <row r="186" spans="1:4" x14ac:dyDescent="0.2">
      <c r="A186" s="75"/>
      <c r="B186" s="98"/>
      <c r="C186" s="97"/>
      <c r="D186" s="75"/>
    </row>
    <row r="187" spans="1:4" x14ac:dyDescent="0.2">
      <c r="A187" s="75"/>
      <c r="B187" s="98"/>
      <c r="C187" s="97"/>
      <c r="D187" s="75"/>
    </row>
    <row r="188" spans="1:4" x14ac:dyDescent="0.2">
      <c r="A188" s="75"/>
      <c r="B188" s="98"/>
      <c r="C188" s="97"/>
      <c r="D188" s="75"/>
    </row>
    <row r="189" spans="1:4" x14ac:dyDescent="0.2">
      <c r="A189" s="75"/>
      <c r="B189" s="98"/>
      <c r="C189" s="97"/>
      <c r="D189" s="75"/>
    </row>
    <row r="190" spans="1:4" x14ac:dyDescent="0.2">
      <c r="A190" s="75"/>
      <c r="B190" s="98"/>
      <c r="C190" s="97"/>
      <c r="D190" s="75"/>
    </row>
    <row r="191" spans="1:4" x14ac:dyDescent="0.2">
      <c r="A191" s="75"/>
      <c r="B191" s="98"/>
      <c r="C191" s="97"/>
      <c r="D191" s="75"/>
    </row>
    <row r="192" spans="1:4" x14ac:dyDescent="0.2">
      <c r="A192" s="75"/>
      <c r="B192" s="98"/>
      <c r="C192" s="97"/>
      <c r="D192" s="75"/>
    </row>
    <row r="193" spans="1:4" x14ac:dyDescent="0.2">
      <c r="A193" s="75"/>
      <c r="B193" s="98"/>
      <c r="C193" s="97"/>
      <c r="D193" s="75"/>
    </row>
    <row r="194" spans="1:4" x14ac:dyDescent="0.2">
      <c r="A194" s="75"/>
      <c r="B194" s="98"/>
      <c r="C194" s="97"/>
      <c r="D194" s="75"/>
    </row>
    <row r="195" spans="1:4" x14ac:dyDescent="0.2">
      <c r="A195" s="75"/>
      <c r="B195" s="98"/>
      <c r="C195" s="97"/>
      <c r="D195" s="75"/>
    </row>
    <row r="196" spans="1:4" x14ac:dyDescent="0.2">
      <c r="A196" s="75"/>
      <c r="B196" s="98"/>
      <c r="C196" s="97"/>
      <c r="D196" s="75"/>
    </row>
    <row r="197" spans="1:4" x14ac:dyDescent="0.2">
      <c r="A197" s="75"/>
      <c r="B197" s="98"/>
      <c r="C197" s="97"/>
      <c r="D197" s="75"/>
    </row>
    <row r="198" spans="1:4" x14ac:dyDescent="0.2">
      <c r="A198" s="75"/>
      <c r="B198" s="98"/>
      <c r="C198" s="97"/>
      <c r="D198" s="75"/>
    </row>
    <row r="199" spans="1:4" x14ac:dyDescent="0.2">
      <c r="A199" s="75"/>
      <c r="B199" s="98"/>
      <c r="C199" s="97"/>
      <c r="D199" s="75"/>
    </row>
    <row r="200" spans="1:4" x14ac:dyDescent="0.2">
      <c r="A200" s="75"/>
      <c r="B200" s="98"/>
      <c r="C200" s="97"/>
      <c r="D200" s="75"/>
    </row>
    <row r="201" spans="1:4" x14ac:dyDescent="0.2">
      <c r="A201" s="75"/>
      <c r="B201" s="98"/>
      <c r="C201" s="97"/>
      <c r="D201" s="75"/>
    </row>
    <row r="202" spans="1:4" x14ac:dyDescent="0.2">
      <c r="A202" s="75"/>
      <c r="B202" s="98"/>
      <c r="C202" s="97"/>
      <c r="D202" s="75"/>
    </row>
    <row r="203" spans="1:4" x14ac:dyDescent="0.2">
      <c r="A203" s="75"/>
      <c r="B203" s="98"/>
      <c r="C203" s="97"/>
      <c r="D203" s="75"/>
    </row>
    <row r="204" spans="1:4" x14ac:dyDescent="0.2">
      <c r="A204" s="75"/>
      <c r="B204" s="98"/>
      <c r="C204" s="97"/>
      <c r="D204" s="75"/>
    </row>
    <row r="205" spans="1:4" x14ac:dyDescent="0.2">
      <c r="A205" s="75"/>
      <c r="B205" s="98"/>
      <c r="C205" s="97"/>
      <c r="D205" s="75"/>
    </row>
    <row r="206" spans="1:4" x14ac:dyDescent="0.2">
      <c r="A206" s="75"/>
      <c r="B206" s="98"/>
      <c r="C206" s="97"/>
      <c r="D206" s="75"/>
    </row>
    <row r="207" spans="1:4" x14ac:dyDescent="0.2">
      <c r="A207" s="75"/>
      <c r="B207" s="98"/>
      <c r="C207" s="97"/>
      <c r="D207" s="75"/>
    </row>
    <row r="208" spans="1:4" x14ac:dyDescent="0.2">
      <c r="A208" s="75"/>
      <c r="B208" s="98"/>
      <c r="C208" s="97"/>
      <c r="D208" s="75"/>
    </row>
    <row r="209" spans="1:4" x14ac:dyDescent="0.2">
      <c r="A209" s="75"/>
      <c r="B209" s="98"/>
      <c r="C209" s="97"/>
      <c r="D209" s="75"/>
    </row>
    <row r="210" spans="1:4" x14ac:dyDescent="0.2">
      <c r="A210" s="75"/>
      <c r="B210" s="98"/>
      <c r="C210" s="97"/>
      <c r="D210" s="75"/>
    </row>
    <row r="211" spans="1:4" x14ac:dyDescent="0.2">
      <c r="A211" s="75"/>
      <c r="B211" s="98"/>
      <c r="C211" s="97"/>
      <c r="D211" s="75"/>
    </row>
    <row r="212" spans="1:4" x14ac:dyDescent="0.2">
      <c r="A212" s="75"/>
      <c r="B212" s="98"/>
      <c r="C212" s="97"/>
      <c r="D212" s="75"/>
    </row>
    <row r="213" spans="1:4" x14ac:dyDescent="0.2">
      <c r="A213" s="75"/>
      <c r="B213" s="98"/>
      <c r="C213" s="97"/>
      <c r="D213" s="75"/>
    </row>
    <row r="214" spans="1:4" x14ac:dyDescent="0.2">
      <c r="A214" s="75"/>
      <c r="B214" s="98"/>
      <c r="C214" s="97"/>
      <c r="D214" s="75"/>
    </row>
    <row r="215" spans="1:4" x14ac:dyDescent="0.2">
      <c r="A215" s="75"/>
      <c r="B215" s="98"/>
      <c r="C215" s="97"/>
      <c r="D215" s="75"/>
    </row>
    <row r="216" spans="1:4" x14ac:dyDescent="0.2">
      <c r="A216" s="75"/>
      <c r="B216" s="98"/>
      <c r="C216" s="97"/>
      <c r="D216" s="75"/>
    </row>
    <row r="217" spans="1:4" x14ac:dyDescent="0.2">
      <c r="A217" s="75"/>
      <c r="B217" s="98"/>
      <c r="C217" s="97"/>
      <c r="D217" s="75"/>
    </row>
    <row r="218" spans="1:4" x14ac:dyDescent="0.2">
      <c r="A218" s="75"/>
      <c r="B218" s="98"/>
      <c r="C218" s="97"/>
      <c r="D218" s="75"/>
    </row>
    <row r="219" spans="1:4" x14ac:dyDescent="0.2">
      <c r="A219" s="75"/>
      <c r="B219" s="98"/>
      <c r="C219" s="97"/>
      <c r="D219" s="75"/>
    </row>
    <row r="220" spans="1:4" x14ac:dyDescent="0.2">
      <c r="A220" s="75"/>
      <c r="B220" s="98"/>
      <c r="C220" s="97"/>
      <c r="D220" s="75"/>
    </row>
    <row r="221" spans="1:4" x14ac:dyDescent="0.2">
      <c r="A221" s="75"/>
      <c r="B221" s="98"/>
      <c r="C221" s="97"/>
      <c r="D221" s="75"/>
    </row>
    <row r="222" spans="1:4" x14ac:dyDescent="0.2">
      <c r="A222" s="75"/>
      <c r="B222" s="98"/>
      <c r="C222" s="97"/>
      <c r="D222" s="75"/>
    </row>
    <row r="223" spans="1:4" x14ac:dyDescent="0.2">
      <c r="A223" s="75"/>
      <c r="B223" s="98"/>
      <c r="C223" s="97"/>
      <c r="D223" s="75"/>
    </row>
    <row r="224" spans="1:4" x14ac:dyDescent="0.2">
      <c r="A224" s="75"/>
      <c r="B224" s="98"/>
      <c r="C224" s="97"/>
      <c r="D224" s="75"/>
    </row>
    <row r="225" spans="1:4" x14ac:dyDescent="0.2">
      <c r="A225" s="75"/>
      <c r="B225" s="98"/>
      <c r="C225" s="97"/>
      <c r="D225" s="75"/>
    </row>
    <row r="226" spans="1:4" x14ac:dyDescent="0.2">
      <c r="A226" s="75"/>
      <c r="B226" s="98"/>
      <c r="C226" s="97"/>
      <c r="D226" s="75"/>
    </row>
    <row r="227" spans="1:4" x14ac:dyDescent="0.2">
      <c r="A227" s="75"/>
      <c r="B227" s="98"/>
      <c r="C227" s="97"/>
      <c r="D227" s="75"/>
    </row>
    <row r="228" spans="1:4" x14ac:dyDescent="0.2">
      <c r="A228" s="75"/>
      <c r="B228" s="98"/>
      <c r="C228" s="97"/>
      <c r="D228" s="75"/>
    </row>
    <row r="229" spans="1:4" x14ac:dyDescent="0.2">
      <c r="A229" s="75"/>
      <c r="B229" s="98"/>
      <c r="C229" s="97"/>
      <c r="D229" s="75"/>
    </row>
    <row r="230" spans="1:4" x14ac:dyDescent="0.2">
      <c r="A230" s="75"/>
      <c r="B230" s="98"/>
      <c r="C230" s="97"/>
      <c r="D230" s="75"/>
    </row>
    <row r="231" spans="1:4" x14ac:dyDescent="0.2">
      <c r="A231" s="75"/>
      <c r="B231" s="98"/>
      <c r="C231" s="97"/>
      <c r="D231" s="75"/>
    </row>
    <row r="232" spans="1:4" x14ac:dyDescent="0.2">
      <c r="A232" s="75"/>
      <c r="B232" s="98"/>
      <c r="C232" s="97"/>
      <c r="D232" s="75"/>
    </row>
    <row r="233" spans="1:4" x14ac:dyDescent="0.2">
      <c r="A233" s="75"/>
      <c r="B233" s="98"/>
      <c r="C233" s="97"/>
      <c r="D233" s="75"/>
    </row>
    <row r="234" spans="1:4" x14ac:dyDescent="0.2">
      <c r="A234" s="75"/>
      <c r="B234" s="98"/>
      <c r="C234" s="97"/>
      <c r="D234" s="75"/>
    </row>
    <row r="235" spans="1:4" x14ac:dyDescent="0.2">
      <c r="A235" s="75"/>
      <c r="B235" s="98"/>
      <c r="C235" s="97"/>
      <c r="D235" s="75"/>
    </row>
    <row r="236" spans="1:4" x14ac:dyDescent="0.2">
      <c r="A236" s="75"/>
      <c r="B236" s="98"/>
      <c r="C236" s="97"/>
      <c r="D236" s="75"/>
    </row>
    <row r="237" spans="1:4" x14ac:dyDescent="0.2">
      <c r="A237" s="75"/>
      <c r="B237" s="98"/>
      <c r="C237" s="97"/>
      <c r="D237" s="75"/>
    </row>
    <row r="238" spans="1:4" x14ac:dyDescent="0.2">
      <c r="A238" s="75"/>
      <c r="B238" s="98"/>
      <c r="C238" s="97"/>
      <c r="D238" s="75"/>
    </row>
    <row r="239" spans="1:4" x14ac:dyDescent="0.2">
      <c r="A239" s="75"/>
      <c r="B239" s="98"/>
      <c r="C239" s="97"/>
      <c r="D239" s="75"/>
    </row>
    <row r="240" spans="1:4" x14ac:dyDescent="0.2">
      <c r="A240" s="75"/>
      <c r="B240" s="98"/>
      <c r="C240" s="97"/>
      <c r="D240" s="75"/>
    </row>
    <row r="241" spans="1:4" x14ac:dyDescent="0.2">
      <c r="A241" s="75"/>
      <c r="B241" s="98"/>
      <c r="C241" s="97"/>
      <c r="D241" s="75"/>
    </row>
    <row r="242" spans="1:4" x14ac:dyDescent="0.2">
      <c r="A242" s="75"/>
      <c r="B242" s="98"/>
      <c r="C242" s="97"/>
      <c r="D242" s="75"/>
    </row>
    <row r="243" spans="1:4" x14ac:dyDescent="0.2">
      <c r="A243" s="75"/>
      <c r="B243" s="98"/>
      <c r="C243" s="97"/>
      <c r="D243" s="75"/>
    </row>
    <row r="244" spans="1:4" x14ac:dyDescent="0.2">
      <c r="A244" s="75"/>
      <c r="B244" s="98"/>
      <c r="C244" s="97"/>
      <c r="D244" s="75"/>
    </row>
    <row r="245" spans="1:4" x14ac:dyDescent="0.2">
      <c r="A245" s="75"/>
      <c r="B245" s="98"/>
      <c r="C245" s="97"/>
      <c r="D245" s="75"/>
    </row>
    <row r="246" spans="1:4" x14ac:dyDescent="0.2">
      <c r="A246" s="75"/>
      <c r="B246" s="98"/>
      <c r="C246" s="97"/>
      <c r="D246" s="75"/>
    </row>
    <row r="247" spans="1:4" x14ac:dyDescent="0.2">
      <c r="A247" s="75"/>
      <c r="B247" s="98"/>
      <c r="C247" s="97"/>
      <c r="D247" s="75"/>
    </row>
    <row r="248" spans="1:4" x14ac:dyDescent="0.2">
      <c r="A248" s="75"/>
      <c r="B248" s="98"/>
      <c r="C248" s="97"/>
      <c r="D248" s="75"/>
    </row>
    <row r="249" spans="1:4" x14ac:dyDescent="0.2">
      <c r="A249" s="75"/>
      <c r="B249" s="98"/>
      <c r="C249" s="97"/>
      <c r="D249" s="75"/>
    </row>
    <row r="250" spans="1:4" x14ac:dyDescent="0.2">
      <c r="A250" s="75"/>
      <c r="B250" s="98"/>
      <c r="C250" s="97"/>
      <c r="D250" s="75"/>
    </row>
    <row r="251" spans="1:4" x14ac:dyDescent="0.2">
      <c r="A251" s="75"/>
      <c r="B251" s="98"/>
      <c r="C251" s="97"/>
      <c r="D251" s="75"/>
    </row>
    <row r="252" spans="1:4" x14ac:dyDescent="0.2">
      <c r="A252" s="75"/>
      <c r="B252" s="98"/>
      <c r="C252" s="97"/>
      <c r="D252" s="75"/>
    </row>
    <row r="253" spans="1:4" x14ac:dyDescent="0.2">
      <c r="A253" s="75"/>
      <c r="B253" s="98"/>
      <c r="C253" s="97"/>
      <c r="D253" s="75"/>
    </row>
    <row r="254" spans="1:4" x14ac:dyDescent="0.2">
      <c r="A254" s="75"/>
      <c r="B254" s="98"/>
      <c r="C254" s="97"/>
      <c r="D254" s="75"/>
    </row>
    <row r="255" spans="1:4" x14ac:dyDescent="0.2">
      <c r="A255" s="75"/>
      <c r="B255" s="98"/>
      <c r="C255" s="97"/>
      <c r="D255" s="75"/>
    </row>
    <row r="256" spans="1:4" x14ac:dyDescent="0.2">
      <c r="A256" s="75"/>
      <c r="B256" s="98"/>
      <c r="C256" s="97"/>
      <c r="D256" s="75"/>
    </row>
    <row r="257" spans="1:4" x14ac:dyDescent="0.2">
      <c r="A257" s="75"/>
      <c r="B257" s="98"/>
      <c r="C257" s="97"/>
      <c r="D257" s="75"/>
    </row>
    <row r="258" spans="1:4" x14ac:dyDescent="0.2">
      <c r="A258" s="75"/>
      <c r="B258" s="98"/>
      <c r="C258" s="97"/>
      <c r="D258" s="75"/>
    </row>
    <row r="259" spans="1:4" x14ac:dyDescent="0.2">
      <c r="A259" s="75"/>
      <c r="B259" s="98"/>
      <c r="C259" s="97"/>
      <c r="D259" s="75"/>
    </row>
    <row r="260" spans="1:4" x14ac:dyDescent="0.2">
      <c r="A260" s="75"/>
      <c r="B260" s="98"/>
      <c r="C260" s="97"/>
      <c r="D260" s="75"/>
    </row>
    <row r="261" spans="1:4" x14ac:dyDescent="0.2">
      <c r="A261" s="75"/>
      <c r="B261" s="98"/>
      <c r="C261" s="97"/>
      <c r="D261" s="75"/>
    </row>
    <row r="262" spans="1:4" x14ac:dyDescent="0.2">
      <c r="A262" s="75"/>
      <c r="B262" s="98"/>
      <c r="C262" s="97"/>
      <c r="D262" s="75"/>
    </row>
    <row r="263" spans="1:4" x14ac:dyDescent="0.2">
      <c r="A263" s="75"/>
      <c r="B263" s="98"/>
      <c r="C263" s="97"/>
      <c r="D263" s="75"/>
    </row>
    <row r="264" spans="1:4" x14ac:dyDescent="0.2">
      <c r="A264" s="75"/>
      <c r="B264" s="98"/>
      <c r="C264" s="97"/>
      <c r="D264" s="75"/>
    </row>
    <row r="265" spans="1:4" x14ac:dyDescent="0.2">
      <c r="A265" s="75"/>
      <c r="B265" s="98"/>
      <c r="C265" s="97"/>
      <c r="D265" s="75"/>
    </row>
    <row r="266" spans="1:4" x14ac:dyDescent="0.2">
      <c r="A266" s="75"/>
      <c r="B266" s="98"/>
      <c r="C266" s="97"/>
      <c r="D266" s="75"/>
    </row>
    <row r="267" spans="1:4" x14ac:dyDescent="0.2">
      <c r="A267" s="75"/>
      <c r="B267" s="98"/>
      <c r="C267" s="97"/>
      <c r="D267" s="75"/>
    </row>
    <row r="268" spans="1:4" x14ac:dyDescent="0.2">
      <c r="A268" s="75"/>
      <c r="B268" s="98"/>
      <c r="C268" s="97"/>
      <c r="D268" s="75"/>
    </row>
    <row r="269" spans="1:4" x14ac:dyDescent="0.2">
      <c r="A269" s="75"/>
      <c r="B269" s="98"/>
      <c r="C269" s="97"/>
      <c r="D269" s="75"/>
    </row>
    <row r="270" spans="1:4" x14ac:dyDescent="0.2">
      <c r="A270" s="75"/>
      <c r="B270" s="98"/>
      <c r="C270" s="97"/>
      <c r="D270" s="75"/>
    </row>
    <row r="271" spans="1:4" x14ac:dyDescent="0.2">
      <c r="A271" s="75"/>
      <c r="B271" s="98"/>
      <c r="C271" s="97"/>
      <c r="D271" s="75"/>
    </row>
    <row r="272" spans="1:4" x14ac:dyDescent="0.2">
      <c r="A272" s="75"/>
      <c r="B272" s="98"/>
      <c r="C272" s="97"/>
      <c r="D272" s="75"/>
    </row>
    <row r="273" spans="1:4" x14ac:dyDescent="0.2">
      <c r="A273" s="75"/>
      <c r="B273" s="98"/>
      <c r="C273" s="97"/>
      <c r="D273" s="75"/>
    </row>
    <row r="274" spans="1:4" x14ac:dyDescent="0.2">
      <c r="A274" s="75"/>
      <c r="B274" s="98"/>
      <c r="C274" s="97"/>
      <c r="D274" s="75"/>
    </row>
    <row r="275" spans="1:4" x14ac:dyDescent="0.2">
      <c r="A275" s="75"/>
      <c r="B275" s="98"/>
      <c r="C275" s="97"/>
      <c r="D275" s="75"/>
    </row>
    <row r="276" spans="1:4" x14ac:dyDescent="0.2">
      <c r="A276" s="75"/>
      <c r="B276" s="98"/>
      <c r="C276" s="97"/>
      <c r="D276" s="75"/>
    </row>
    <row r="277" spans="1:4" x14ac:dyDescent="0.2">
      <c r="A277" s="75"/>
      <c r="B277" s="98"/>
      <c r="C277" s="97"/>
      <c r="D277" s="75"/>
    </row>
    <row r="278" spans="1:4" x14ac:dyDescent="0.2">
      <c r="A278" s="75"/>
      <c r="B278" s="98"/>
      <c r="C278" s="97"/>
      <c r="D278" s="75"/>
    </row>
    <row r="279" spans="1:4" x14ac:dyDescent="0.2">
      <c r="A279" s="75"/>
      <c r="B279" s="98"/>
      <c r="C279" s="97"/>
      <c r="D279" s="75"/>
    </row>
    <row r="280" spans="1:4" x14ac:dyDescent="0.2">
      <c r="A280" s="75"/>
      <c r="B280" s="98"/>
      <c r="C280" s="97"/>
      <c r="D280" s="75"/>
    </row>
    <row r="281" spans="1:4" x14ac:dyDescent="0.2">
      <c r="A281" s="75"/>
      <c r="B281" s="98"/>
      <c r="C281" s="97"/>
      <c r="D281" s="75"/>
    </row>
    <row r="282" spans="1:4" x14ac:dyDescent="0.2">
      <c r="A282" s="75"/>
      <c r="B282" s="98"/>
      <c r="C282" s="97"/>
      <c r="D282" s="75"/>
    </row>
    <row r="283" spans="1:4" x14ac:dyDescent="0.2">
      <c r="A283" s="75"/>
      <c r="B283" s="98"/>
      <c r="C283" s="97"/>
      <c r="D283" s="75"/>
    </row>
    <row r="284" spans="1:4" x14ac:dyDescent="0.2">
      <c r="A284" s="75"/>
      <c r="B284" s="98"/>
      <c r="C284" s="97"/>
      <c r="D284" s="75"/>
    </row>
    <row r="285" spans="1:4" x14ac:dyDescent="0.2">
      <c r="A285" s="75"/>
      <c r="B285" s="98"/>
      <c r="C285" s="97"/>
      <c r="D285" s="75"/>
    </row>
    <row r="286" spans="1:4" x14ac:dyDescent="0.2">
      <c r="A286" s="75"/>
      <c r="B286" s="98"/>
      <c r="C286" s="97"/>
      <c r="D286" s="75"/>
    </row>
    <row r="287" spans="1:4" x14ac:dyDescent="0.2">
      <c r="A287" s="75"/>
      <c r="B287" s="98"/>
      <c r="C287" s="97"/>
      <c r="D287" s="75"/>
    </row>
    <row r="288" spans="1:4" x14ac:dyDescent="0.2">
      <c r="A288" s="75"/>
      <c r="B288" s="98"/>
      <c r="C288" s="97"/>
      <c r="D288" s="75"/>
    </row>
    <row r="289" spans="1:4" x14ac:dyDescent="0.2">
      <c r="A289" s="75"/>
      <c r="B289" s="98"/>
      <c r="C289" s="97"/>
      <c r="D289" s="75"/>
    </row>
    <row r="290" spans="1:4" x14ac:dyDescent="0.2">
      <c r="A290" s="75"/>
      <c r="B290" s="98"/>
      <c r="C290" s="97"/>
      <c r="D290" s="75"/>
    </row>
    <row r="291" spans="1:4" x14ac:dyDescent="0.2">
      <c r="A291" s="75"/>
      <c r="B291" s="98"/>
      <c r="C291" s="97"/>
      <c r="D291" s="75"/>
    </row>
    <row r="292" spans="1:4" x14ac:dyDescent="0.2">
      <c r="A292" s="75"/>
      <c r="B292" s="98"/>
      <c r="C292" s="97"/>
      <c r="D292" s="75"/>
    </row>
    <row r="293" spans="1:4" x14ac:dyDescent="0.2">
      <c r="A293" s="75"/>
      <c r="B293" s="98"/>
      <c r="C293" s="97"/>
      <c r="D293" s="75"/>
    </row>
    <row r="294" spans="1:4" x14ac:dyDescent="0.2">
      <c r="A294" s="75"/>
      <c r="B294" s="98"/>
      <c r="C294" s="97"/>
      <c r="D294" s="75"/>
    </row>
    <row r="295" spans="1:4" x14ac:dyDescent="0.2">
      <c r="A295" s="75"/>
      <c r="B295" s="98"/>
      <c r="C295" s="97"/>
      <c r="D295" s="75"/>
    </row>
    <row r="296" spans="1:4" x14ac:dyDescent="0.2">
      <c r="A296" s="75"/>
      <c r="B296" s="98"/>
      <c r="C296" s="97"/>
      <c r="D296" s="75"/>
    </row>
    <row r="297" spans="1:4" x14ac:dyDescent="0.2">
      <c r="A297" s="75"/>
      <c r="B297" s="98"/>
      <c r="C297" s="97"/>
      <c r="D297" s="75"/>
    </row>
    <row r="298" spans="1:4" x14ac:dyDescent="0.2">
      <c r="A298" s="75"/>
      <c r="B298" s="98"/>
      <c r="C298" s="97"/>
      <c r="D298" s="75"/>
    </row>
    <row r="299" spans="1:4" x14ac:dyDescent="0.2">
      <c r="A299" s="75"/>
      <c r="B299" s="98"/>
      <c r="C299" s="97"/>
      <c r="D299" s="75"/>
    </row>
    <row r="300" spans="1:4" x14ac:dyDescent="0.2">
      <c r="A300" s="75"/>
      <c r="B300" s="98"/>
      <c r="C300" s="97"/>
      <c r="D300" s="75"/>
    </row>
    <row r="301" spans="1:4" x14ac:dyDescent="0.2">
      <c r="A301" s="75"/>
      <c r="B301" s="98"/>
      <c r="C301" s="97"/>
      <c r="D301" s="75"/>
    </row>
    <row r="302" spans="1:4" x14ac:dyDescent="0.2">
      <c r="A302" s="75"/>
      <c r="B302" s="98"/>
      <c r="C302" s="97"/>
      <c r="D302" s="75"/>
    </row>
    <row r="303" spans="1:4" x14ac:dyDescent="0.2">
      <c r="A303" s="75"/>
      <c r="B303" s="98"/>
      <c r="C303" s="97"/>
      <c r="D303" s="75"/>
    </row>
    <row r="304" spans="1:4" x14ac:dyDescent="0.2">
      <c r="A304" s="75"/>
      <c r="B304" s="98"/>
      <c r="C304" s="97"/>
      <c r="D304" s="75"/>
    </row>
    <row r="305" spans="1:4" x14ac:dyDescent="0.2">
      <c r="A305" s="75"/>
      <c r="B305" s="98"/>
      <c r="C305" s="97"/>
      <c r="D305" s="75"/>
    </row>
    <row r="306" spans="1:4" x14ac:dyDescent="0.2">
      <c r="A306" s="75"/>
      <c r="B306" s="98"/>
      <c r="C306" s="97"/>
      <c r="D306" s="75"/>
    </row>
    <row r="307" spans="1:4" x14ac:dyDescent="0.2">
      <c r="A307" s="75"/>
      <c r="B307" s="98"/>
      <c r="C307" s="97"/>
      <c r="D307" s="75"/>
    </row>
    <row r="308" spans="1:4" x14ac:dyDescent="0.2">
      <c r="A308" s="75"/>
      <c r="B308" s="98"/>
      <c r="C308" s="97"/>
      <c r="D308" s="75"/>
    </row>
    <row r="309" spans="1:4" x14ac:dyDescent="0.2">
      <c r="A309" s="75"/>
      <c r="B309" s="98"/>
      <c r="C309" s="97"/>
      <c r="D309" s="75"/>
    </row>
    <row r="310" spans="1:4" x14ac:dyDescent="0.2">
      <c r="A310" s="75"/>
      <c r="B310" s="98"/>
      <c r="C310" s="97"/>
      <c r="D310" s="75"/>
    </row>
    <row r="311" spans="1:4" x14ac:dyDescent="0.2">
      <c r="A311" s="75"/>
      <c r="B311" s="98"/>
      <c r="C311" s="97"/>
      <c r="D311" s="75"/>
    </row>
    <row r="312" spans="1:4" x14ac:dyDescent="0.2">
      <c r="A312" s="75"/>
      <c r="B312" s="98"/>
      <c r="C312" s="97"/>
      <c r="D312" s="75"/>
    </row>
    <row r="313" spans="1:4" x14ac:dyDescent="0.2">
      <c r="A313" s="75"/>
      <c r="B313" s="98"/>
      <c r="C313" s="97"/>
      <c r="D313" s="75"/>
    </row>
    <row r="314" spans="1:4" x14ac:dyDescent="0.2">
      <c r="A314" s="75"/>
      <c r="B314" s="98"/>
      <c r="C314" s="97"/>
      <c r="D314" s="75"/>
    </row>
    <row r="315" spans="1:4" x14ac:dyDescent="0.2">
      <c r="A315" s="75"/>
      <c r="B315" s="98"/>
      <c r="C315" s="97"/>
      <c r="D315" s="75"/>
    </row>
    <row r="316" spans="1:4" x14ac:dyDescent="0.2">
      <c r="A316" s="75"/>
      <c r="B316" s="98"/>
      <c r="C316" s="97"/>
      <c r="D316" s="75"/>
    </row>
    <row r="317" spans="1:4" x14ac:dyDescent="0.2">
      <c r="A317" s="75"/>
      <c r="B317" s="98"/>
      <c r="C317" s="97"/>
      <c r="D317" s="75"/>
    </row>
    <row r="318" spans="1:4" x14ac:dyDescent="0.2">
      <c r="A318" s="75"/>
      <c r="B318" s="98"/>
      <c r="C318" s="97"/>
      <c r="D318" s="75"/>
    </row>
    <row r="319" spans="1:4" x14ac:dyDescent="0.2">
      <c r="A319" s="75"/>
      <c r="B319" s="98"/>
      <c r="C319" s="97"/>
      <c r="D319" s="75"/>
    </row>
    <row r="320" spans="1:4" x14ac:dyDescent="0.2">
      <c r="A320" s="75"/>
      <c r="B320" s="98"/>
      <c r="C320" s="97"/>
      <c r="D320" s="75"/>
    </row>
    <row r="321" spans="1:4" x14ac:dyDescent="0.2">
      <c r="A321" s="75"/>
      <c r="B321" s="98"/>
      <c r="C321" s="97"/>
      <c r="D321" s="75"/>
    </row>
    <row r="322" spans="1:4" x14ac:dyDescent="0.2">
      <c r="A322" s="75"/>
      <c r="B322" s="98"/>
      <c r="C322" s="97"/>
      <c r="D322" s="75"/>
    </row>
    <row r="323" spans="1:4" x14ac:dyDescent="0.2">
      <c r="A323" s="75"/>
      <c r="B323" s="98"/>
      <c r="C323" s="97"/>
      <c r="D323" s="75"/>
    </row>
    <row r="324" spans="1:4" x14ac:dyDescent="0.2">
      <c r="A324" s="75"/>
      <c r="B324" s="98"/>
      <c r="C324" s="97"/>
      <c r="D324" s="75"/>
    </row>
    <row r="325" spans="1:4" x14ac:dyDescent="0.2">
      <c r="A325" s="75"/>
      <c r="B325" s="98"/>
      <c r="C325" s="97"/>
      <c r="D325" s="75"/>
    </row>
    <row r="326" spans="1:4" x14ac:dyDescent="0.2">
      <c r="A326" s="75"/>
      <c r="B326" s="98"/>
      <c r="C326" s="97"/>
      <c r="D326" s="75"/>
    </row>
    <row r="327" spans="1:4" x14ac:dyDescent="0.2">
      <c r="A327" s="75"/>
      <c r="B327" s="98"/>
      <c r="C327" s="97"/>
      <c r="D327" s="75"/>
    </row>
    <row r="328" spans="1:4" x14ac:dyDescent="0.2">
      <c r="A328" s="75"/>
      <c r="B328" s="98"/>
      <c r="C328" s="97"/>
      <c r="D328" s="75"/>
    </row>
    <row r="329" spans="1:4" x14ac:dyDescent="0.2">
      <c r="A329" s="75"/>
      <c r="B329" s="98"/>
      <c r="C329" s="97"/>
      <c r="D329" s="75"/>
    </row>
    <row r="330" spans="1:4" x14ac:dyDescent="0.2">
      <c r="A330" s="75"/>
      <c r="B330" s="98"/>
      <c r="C330" s="97"/>
      <c r="D330" s="75"/>
    </row>
    <row r="331" spans="1:4" x14ac:dyDescent="0.2">
      <c r="A331" s="75"/>
      <c r="B331" s="98"/>
      <c r="C331" s="97"/>
      <c r="D331" s="75"/>
    </row>
    <row r="332" spans="1:4" x14ac:dyDescent="0.2">
      <c r="A332" s="75"/>
      <c r="B332" s="98"/>
      <c r="C332" s="97"/>
      <c r="D332" s="75"/>
    </row>
    <row r="333" spans="1:4" x14ac:dyDescent="0.2">
      <c r="A333" s="75"/>
      <c r="B333" s="98"/>
      <c r="C333" s="97"/>
      <c r="D333" s="75"/>
    </row>
    <row r="334" spans="1:4" x14ac:dyDescent="0.2">
      <c r="A334" s="75"/>
      <c r="B334" s="98"/>
      <c r="C334" s="97"/>
      <c r="D334" s="75"/>
    </row>
    <row r="335" spans="1:4" x14ac:dyDescent="0.2">
      <c r="A335" s="75"/>
      <c r="B335" s="98"/>
      <c r="C335" s="97"/>
      <c r="D335" s="75"/>
    </row>
    <row r="336" spans="1:4" x14ac:dyDescent="0.2">
      <c r="A336" s="75"/>
      <c r="B336" s="98"/>
      <c r="C336" s="97"/>
      <c r="D336" s="75"/>
    </row>
    <row r="337" spans="1:4" x14ac:dyDescent="0.2">
      <c r="A337" s="75"/>
      <c r="B337" s="98"/>
      <c r="C337" s="97"/>
      <c r="D337" s="75"/>
    </row>
    <row r="338" spans="1:4" x14ac:dyDescent="0.2">
      <c r="A338" s="75"/>
      <c r="B338" s="98"/>
      <c r="C338" s="97"/>
      <c r="D338" s="75"/>
    </row>
    <row r="339" spans="1:4" x14ac:dyDescent="0.2">
      <c r="A339" s="75"/>
      <c r="B339" s="98"/>
      <c r="C339" s="97"/>
      <c r="D339" s="75"/>
    </row>
    <row r="340" spans="1:4" x14ac:dyDescent="0.2">
      <c r="A340" s="75"/>
      <c r="B340" s="98"/>
      <c r="C340" s="97"/>
      <c r="D340" s="75"/>
    </row>
    <row r="341" spans="1:4" x14ac:dyDescent="0.2">
      <c r="A341" s="75"/>
      <c r="B341" s="98"/>
      <c r="C341" s="97"/>
      <c r="D341" s="75"/>
    </row>
    <row r="342" spans="1:4" x14ac:dyDescent="0.2">
      <c r="A342" s="75"/>
      <c r="B342" s="98"/>
      <c r="C342" s="97"/>
      <c r="D342" s="75"/>
    </row>
    <row r="343" spans="1:4" x14ac:dyDescent="0.2">
      <c r="A343" s="75"/>
      <c r="B343" s="98"/>
      <c r="C343" s="97"/>
      <c r="D343" s="75"/>
    </row>
    <row r="344" spans="1:4" x14ac:dyDescent="0.2">
      <c r="A344" s="75"/>
      <c r="B344" s="98"/>
      <c r="C344" s="97"/>
      <c r="D344" s="75"/>
    </row>
    <row r="345" spans="1:4" x14ac:dyDescent="0.2">
      <c r="A345" s="75"/>
      <c r="B345" s="98"/>
      <c r="C345" s="97"/>
      <c r="D345" s="75"/>
    </row>
    <row r="346" spans="1:4" x14ac:dyDescent="0.2">
      <c r="A346" s="75"/>
      <c r="B346" s="98"/>
      <c r="C346" s="97"/>
      <c r="D346" s="75"/>
    </row>
    <row r="347" spans="1:4" x14ac:dyDescent="0.2">
      <c r="A347" s="75"/>
      <c r="B347" s="98"/>
      <c r="C347" s="97"/>
      <c r="D347" s="75"/>
    </row>
    <row r="348" spans="1:4" x14ac:dyDescent="0.2">
      <c r="A348" s="75"/>
      <c r="B348" s="98"/>
      <c r="C348" s="97"/>
      <c r="D348" s="75"/>
    </row>
    <row r="349" spans="1:4" x14ac:dyDescent="0.2">
      <c r="A349" s="75"/>
      <c r="B349" s="98"/>
      <c r="C349" s="97"/>
      <c r="D349" s="75"/>
    </row>
    <row r="350" spans="1:4" x14ac:dyDescent="0.2">
      <c r="A350" s="75"/>
      <c r="B350" s="98"/>
      <c r="C350" s="97"/>
      <c r="D350" s="75"/>
    </row>
    <row r="351" spans="1:4" x14ac:dyDescent="0.2">
      <c r="A351" s="75"/>
      <c r="B351" s="98"/>
      <c r="C351" s="97"/>
      <c r="D351" s="75"/>
    </row>
    <row r="352" spans="1:4" x14ac:dyDescent="0.2">
      <c r="A352" s="75"/>
      <c r="B352" s="98"/>
      <c r="C352" s="97"/>
      <c r="D352" s="75"/>
    </row>
    <row r="353" spans="1:4" x14ac:dyDescent="0.2">
      <c r="A353" s="75"/>
      <c r="B353" s="98"/>
      <c r="C353" s="97"/>
      <c r="D353" s="75"/>
    </row>
    <row r="354" spans="1:4" x14ac:dyDescent="0.2">
      <c r="A354" s="75"/>
      <c r="B354" s="98"/>
      <c r="C354" s="97"/>
      <c r="D354" s="75"/>
    </row>
    <row r="355" spans="1:4" x14ac:dyDescent="0.2">
      <c r="A355" s="75"/>
      <c r="B355" s="98"/>
      <c r="C355" s="97"/>
      <c r="D355" s="75"/>
    </row>
    <row r="356" spans="1:4" x14ac:dyDescent="0.2">
      <c r="A356" s="75"/>
      <c r="B356" s="98"/>
      <c r="C356" s="97"/>
      <c r="D356" s="75"/>
    </row>
    <row r="357" spans="1:4" x14ac:dyDescent="0.2">
      <c r="A357" s="75"/>
      <c r="B357" s="98"/>
      <c r="C357" s="97"/>
      <c r="D357" s="75"/>
    </row>
    <row r="358" spans="1:4" x14ac:dyDescent="0.2">
      <c r="A358" s="75"/>
      <c r="B358" s="98"/>
      <c r="C358" s="97"/>
      <c r="D358" s="75"/>
    </row>
    <row r="359" spans="1:4" x14ac:dyDescent="0.2">
      <c r="A359" s="75"/>
      <c r="B359" s="98"/>
      <c r="C359" s="97"/>
      <c r="D359" s="75"/>
    </row>
    <row r="360" spans="1:4" x14ac:dyDescent="0.2">
      <c r="A360" s="75"/>
      <c r="B360" s="98"/>
      <c r="C360" s="97"/>
      <c r="D360" s="75"/>
    </row>
    <row r="361" spans="1:4" x14ac:dyDescent="0.2">
      <c r="A361" s="75"/>
      <c r="B361" s="98"/>
      <c r="C361" s="97"/>
      <c r="D361" s="75"/>
    </row>
    <row r="362" spans="1:4" x14ac:dyDescent="0.2">
      <c r="A362" s="75"/>
      <c r="B362" s="98"/>
      <c r="C362" s="97"/>
      <c r="D362" s="75"/>
    </row>
    <row r="363" spans="1:4" x14ac:dyDescent="0.2">
      <c r="A363" s="75"/>
      <c r="B363" s="98"/>
      <c r="C363" s="97"/>
      <c r="D363" s="75"/>
    </row>
    <row r="364" spans="1:4" x14ac:dyDescent="0.2">
      <c r="A364" s="75"/>
      <c r="B364" s="98"/>
      <c r="C364" s="97"/>
      <c r="D364" s="75"/>
    </row>
    <row r="365" spans="1:4" x14ac:dyDescent="0.2">
      <c r="A365" s="75"/>
      <c r="B365" s="98"/>
      <c r="C365" s="97"/>
      <c r="D365" s="75"/>
    </row>
    <row r="366" spans="1:4" x14ac:dyDescent="0.2">
      <c r="A366" s="75"/>
      <c r="B366" s="98"/>
      <c r="C366" s="97"/>
      <c r="D366" s="75"/>
    </row>
    <row r="367" spans="1:4" x14ac:dyDescent="0.2">
      <c r="A367" s="75"/>
      <c r="B367" s="98"/>
      <c r="C367" s="97"/>
      <c r="D367" s="75"/>
    </row>
    <row r="368" spans="1:4" x14ac:dyDescent="0.2">
      <c r="A368" s="75"/>
      <c r="B368" s="98"/>
      <c r="C368" s="97"/>
      <c r="D368" s="75"/>
    </row>
    <row r="369" spans="1:4" x14ac:dyDescent="0.2">
      <c r="A369" s="75"/>
      <c r="B369" s="98"/>
      <c r="C369" s="97"/>
      <c r="D369" s="75"/>
    </row>
    <row r="370" spans="1:4" x14ac:dyDescent="0.2">
      <c r="A370" s="75"/>
      <c r="B370" s="98"/>
      <c r="C370" s="97"/>
      <c r="D370" s="75"/>
    </row>
    <row r="371" spans="1:4" x14ac:dyDescent="0.2">
      <c r="A371" s="75"/>
      <c r="B371" s="98"/>
      <c r="C371" s="97"/>
      <c r="D371" s="75"/>
    </row>
    <row r="372" spans="1:4" x14ac:dyDescent="0.2">
      <c r="A372" s="75"/>
      <c r="B372" s="98"/>
      <c r="C372" s="97"/>
      <c r="D372" s="75"/>
    </row>
    <row r="373" spans="1:4" x14ac:dyDescent="0.2">
      <c r="A373" s="75"/>
    </row>
    <row r="374" spans="1:4" x14ac:dyDescent="0.2">
      <c r="A374" s="75"/>
    </row>
    <row r="375" spans="1:4" x14ac:dyDescent="0.2">
      <c r="A375" s="75"/>
    </row>
    <row r="376" spans="1:4" x14ac:dyDescent="0.2">
      <c r="A376" s="75"/>
    </row>
    <row r="377" spans="1:4" x14ac:dyDescent="0.2">
      <c r="A377" s="75"/>
    </row>
    <row r="378" spans="1:4" x14ac:dyDescent="0.2">
      <c r="A378" s="75"/>
    </row>
    <row r="379" spans="1:4" x14ac:dyDescent="0.2">
      <c r="A379" s="75"/>
    </row>
    <row r="380" spans="1:4" x14ac:dyDescent="0.2">
      <c r="A380" s="75"/>
    </row>
    <row r="381" spans="1:4" x14ac:dyDescent="0.2">
      <c r="A381" s="75"/>
    </row>
    <row r="382" spans="1:4" x14ac:dyDescent="0.2">
      <c r="A382" s="75"/>
    </row>
    <row r="383" spans="1:4" x14ac:dyDescent="0.2">
      <c r="A383" s="75"/>
    </row>
  </sheetData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2"/>
  <sheetViews>
    <sheetView workbookViewId="0">
      <selection activeCell="B1" sqref="B1"/>
    </sheetView>
  </sheetViews>
  <sheetFormatPr defaultRowHeight="12.75" x14ac:dyDescent="0.2"/>
  <cols>
    <col min="1" max="1" width="4.5703125" style="72" customWidth="1"/>
    <col min="2" max="2" width="8" style="99" customWidth="1"/>
    <col min="3" max="3" width="23" style="72" bestFit="1" customWidth="1"/>
    <col min="4" max="4" width="23.42578125" style="72" bestFit="1" customWidth="1"/>
    <col min="5" max="16384" width="9.140625" style="75"/>
  </cols>
  <sheetData>
    <row r="1" spans="1:5" x14ac:dyDescent="0.2">
      <c r="B1" s="6" t="s">
        <v>10</v>
      </c>
    </row>
    <row r="2" spans="1:5" x14ac:dyDescent="0.2">
      <c r="B2" s="73" t="s">
        <v>144</v>
      </c>
    </row>
    <row r="3" spans="1:5" x14ac:dyDescent="0.2">
      <c r="B3" s="76" t="s">
        <v>151</v>
      </c>
    </row>
    <row r="4" spans="1:5" x14ac:dyDescent="0.2">
      <c r="A4" s="72" t="s">
        <v>0</v>
      </c>
      <c r="B4" s="53" t="s">
        <v>152</v>
      </c>
    </row>
    <row r="5" spans="1:5" x14ac:dyDescent="0.2">
      <c r="A5" s="72" t="s">
        <v>1</v>
      </c>
      <c r="B5" s="77" t="s">
        <v>153</v>
      </c>
    </row>
    <row r="6" spans="1:5" x14ac:dyDescent="0.2">
      <c r="A6" s="72" t="s">
        <v>147</v>
      </c>
      <c r="B6" s="77"/>
    </row>
    <row r="7" spans="1:5" x14ac:dyDescent="0.2">
      <c r="A7" s="72" t="s">
        <v>2</v>
      </c>
      <c r="B7" s="77" t="s">
        <v>154</v>
      </c>
      <c r="C7" s="79"/>
      <c r="D7" s="79"/>
    </row>
    <row r="8" spans="1:5" x14ac:dyDescent="0.2">
      <c r="A8" s="72" t="s">
        <v>3</v>
      </c>
      <c r="B8" s="80" t="s">
        <v>228</v>
      </c>
    </row>
    <row r="9" spans="1:5" x14ac:dyDescent="0.2">
      <c r="A9" s="72" t="s">
        <v>4</v>
      </c>
      <c r="B9" s="72" t="s">
        <v>155</v>
      </c>
    </row>
    <row r="10" spans="1:5" x14ac:dyDescent="0.2">
      <c r="A10" s="72" t="s">
        <v>5</v>
      </c>
      <c r="B10" s="72"/>
    </row>
    <row r="11" spans="1:5" s="83" customFormat="1" x14ac:dyDescent="0.2">
      <c r="A11" s="100" t="s">
        <v>6</v>
      </c>
      <c r="B11" s="82"/>
      <c r="C11" s="82"/>
      <c r="D11" s="82"/>
      <c r="E11" s="82"/>
    </row>
    <row r="12" spans="1:5" s="85" customFormat="1" x14ac:dyDescent="0.2">
      <c r="A12" s="101"/>
      <c r="B12" s="84"/>
      <c r="C12" s="102" t="s">
        <v>152</v>
      </c>
      <c r="E12" s="84"/>
    </row>
    <row r="13" spans="1:5" ht="11.25" customHeight="1" x14ac:dyDescent="0.2">
      <c r="A13" s="75"/>
      <c r="B13" s="86" t="str">
        <f>CONCATENATE(CHAR(34),"2007",CHAR(34))</f>
        <v>"2007"</v>
      </c>
      <c r="C13" s="103">
        <v>143.35499999999999</v>
      </c>
    </row>
    <row r="14" spans="1:5" ht="11.25" customHeight="1" x14ac:dyDescent="0.2">
      <c r="A14" s="75"/>
      <c r="B14" s="86" t="str">
        <f>CONCATENATE(CHAR(34),"2008",CHAR(34))</f>
        <v>"2008"</v>
      </c>
      <c r="C14" s="103">
        <v>115.517</v>
      </c>
    </row>
    <row r="15" spans="1:5" ht="11.25" customHeight="1" x14ac:dyDescent="0.2">
      <c r="A15" s="75"/>
      <c r="B15" s="86" t="str">
        <f>CONCATENATE(CHAR(34),"2009",CHAR(34))</f>
        <v>"2009"</v>
      </c>
      <c r="C15" s="103">
        <v>211.494</v>
      </c>
    </row>
    <row r="16" spans="1:5" ht="11.25" customHeight="1" x14ac:dyDescent="0.2">
      <c r="A16" s="75"/>
      <c r="B16" s="86" t="str">
        <f>CONCATENATE(CHAR(34),"2010",CHAR(34))</f>
        <v>"2010"</v>
      </c>
      <c r="C16" s="103">
        <v>9.8859999999999992</v>
      </c>
    </row>
    <row r="17" spans="1:4" ht="11.25" customHeight="1" x14ac:dyDescent="0.2">
      <c r="A17" s="75"/>
      <c r="B17" s="86" t="str">
        <f>CONCATENATE(CHAR(34),"2011",CHAR(34))</f>
        <v>"2011"</v>
      </c>
      <c r="C17" s="103">
        <v>218.56</v>
      </c>
    </row>
    <row r="18" spans="1:4" ht="11.25" customHeight="1" x14ac:dyDescent="0.2">
      <c r="A18" s="75"/>
      <c r="B18" s="86" t="str">
        <f>CONCATENATE(CHAR(34),"2012",CHAR(34))</f>
        <v>"2012"</v>
      </c>
      <c r="C18" s="103">
        <v>96.674000000000007</v>
      </c>
    </row>
    <row r="19" spans="1:4" ht="11.25" customHeight="1" x14ac:dyDescent="0.2">
      <c r="A19" s="75"/>
      <c r="B19" s="86" t="str">
        <f>CONCATENATE(CHAR(34),"2013",CHAR(34))</f>
        <v>"2013"</v>
      </c>
      <c r="C19" s="104">
        <v>313.79500000000002</v>
      </c>
      <c r="D19" s="91"/>
    </row>
    <row r="20" spans="1:4" ht="11.25" customHeight="1" x14ac:dyDescent="0.2">
      <c r="A20" s="75"/>
      <c r="B20" s="86" t="str">
        <f>CONCATENATE(CHAR(34),"2014",CHAR(34))</f>
        <v>"2014"</v>
      </c>
      <c r="C20" s="104">
        <v>68.388999999999996</v>
      </c>
      <c r="D20" s="92"/>
    </row>
    <row r="21" spans="1:4" ht="11.25" customHeight="1" x14ac:dyDescent="0.2">
      <c r="A21" s="75"/>
      <c r="B21" s="86" t="str">
        <f>CONCATENATE(CHAR(34),"2015",CHAR(34))</f>
        <v>"2015"</v>
      </c>
      <c r="C21" s="104">
        <v>166</v>
      </c>
      <c r="D21" s="92"/>
    </row>
    <row r="22" spans="1:4" ht="11.25" customHeight="1" x14ac:dyDescent="0.2">
      <c r="A22" s="75"/>
      <c r="B22" s="105" t="str">
        <f>CONCATENATE(CHAR(34),"2016 1)",CHAR(34))</f>
        <v>"2016 1)"</v>
      </c>
      <c r="C22" s="104">
        <v>160</v>
      </c>
      <c r="D22" s="92"/>
    </row>
    <row r="23" spans="1:4" ht="11.25" customHeight="1" x14ac:dyDescent="0.2">
      <c r="A23" s="75"/>
      <c r="B23" s="94"/>
      <c r="C23" s="91"/>
      <c r="D23" s="91"/>
    </row>
    <row r="24" spans="1:4" ht="11.25" customHeight="1" x14ac:dyDescent="0.2">
      <c r="A24" s="75"/>
      <c r="B24" s="106"/>
      <c r="C24" s="91"/>
      <c r="D24" s="91"/>
    </row>
    <row r="25" spans="1:4" ht="11.25" customHeight="1" x14ac:dyDescent="0.2">
      <c r="A25" s="75"/>
      <c r="B25" s="94"/>
      <c r="C25" s="91"/>
      <c r="D25" s="91"/>
    </row>
    <row r="26" spans="1:4" ht="11.25" customHeight="1" x14ac:dyDescent="0.2">
      <c r="A26" s="75"/>
      <c r="B26" s="94"/>
      <c r="C26" s="91"/>
      <c r="D26" s="91"/>
    </row>
    <row r="27" spans="1:4" ht="11.25" customHeight="1" x14ac:dyDescent="0.2">
      <c r="A27" s="75"/>
      <c r="B27" s="96"/>
      <c r="C27" s="107"/>
      <c r="D27" s="91"/>
    </row>
    <row r="28" spans="1:4" ht="11.25" customHeight="1" x14ac:dyDescent="0.2">
      <c r="A28" s="75"/>
      <c r="B28" s="96"/>
      <c r="C28" s="107"/>
      <c r="D28" s="91"/>
    </row>
    <row r="29" spans="1:4" ht="11.25" customHeight="1" x14ac:dyDescent="0.2">
      <c r="A29" s="75"/>
      <c r="B29" s="96"/>
      <c r="C29" s="107"/>
      <c r="D29" s="91"/>
    </row>
    <row r="30" spans="1:4" ht="11.25" customHeight="1" x14ac:dyDescent="0.2">
      <c r="A30" s="75"/>
      <c r="B30" s="96"/>
      <c r="C30" s="107"/>
      <c r="D30" s="91"/>
    </row>
    <row r="31" spans="1:4" ht="11.25" customHeight="1" x14ac:dyDescent="0.2">
      <c r="A31" s="75"/>
      <c r="B31" s="96"/>
      <c r="C31" s="107"/>
      <c r="D31" s="91"/>
    </row>
    <row r="32" spans="1:4" ht="11.25" customHeight="1" x14ac:dyDescent="0.2">
      <c r="A32" s="75"/>
      <c r="B32" s="96"/>
      <c r="C32" s="107"/>
      <c r="D32" s="91"/>
    </row>
    <row r="33" spans="1:4" ht="11.25" customHeight="1" x14ac:dyDescent="0.2">
      <c r="A33" s="75"/>
      <c r="B33" s="96"/>
      <c r="C33" s="107"/>
      <c r="D33" s="91"/>
    </row>
    <row r="34" spans="1:4" ht="11.25" customHeight="1" x14ac:dyDescent="0.2">
      <c r="A34" s="75"/>
      <c r="B34" s="96"/>
      <c r="C34" s="107"/>
      <c r="D34" s="91"/>
    </row>
    <row r="35" spans="1:4" ht="11.25" customHeight="1" x14ac:dyDescent="0.2">
      <c r="A35" s="75"/>
      <c r="B35" s="96"/>
      <c r="C35" s="91"/>
      <c r="D35" s="91"/>
    </row>
    <row r="36" spans="1:4" ht="11.25" customHeight="1" x14ac:dyDescent="0.2">
      <c r="A36" s="75"/>
      <c r="B36" s="96"/>
      <c r="C36" s="91"/>
      <c r="D36" s="91"/>
    </row>
    <row r="37" spans="1:4" ht="11.25" customHeight="1" x14ac:dyDescent="0.2">
      <c r="A37" s="75"/>
      <c r="B37" s="96"/>
      <c r="C37" s="91"/>
      <c r="D37" s="91"/>
    </row>
    <row r="38" spans="1:4" ht="11.25" customHeight="1" x14ac:dyDescent="0.2">
      <c r="A38" s="75"/>
      <c r="B38" s="96"/>
      <c r="C38" s="91"/>
      <c r="D38" s="91"/>
    </row>
    <row r="39" spans="1:4" ht="11.25" customHeight="1" x14ac:dyDescent="0.2">
      <c r="A39" s="75"/>
      <c r="B39" s="96"/>
      <c r="C39" s="91"/>
      <c r="D39" s="91"/>
    </row>
    <row r="40" spans="1:4" ht="11.25" customHeight="1" x14ac:dyDescent="0.2">
      <c r="A40" s="75"/>
      <c r="B40" s="96"/>
      <c r="C40" s="91"/>
      <c r="D40" s="91"/>
    </row>
    <row r="41" spans="1:4" ht="11.25" customHeight="1" x14ac:dyDescent="0.2">
      <c r="A41" s="75"/>
      <c r="B41" s="96"/>
      <c r="C41" s="91"/>
      <c r="D41" s="91"/>
    </row>
    <row r="42" spans="1:4" ht="11.25" customHeight="1" x14ac:dyDescent="0.2">
      <c r="A42" s="75"/>
      <c r="B42" s="96"/>
      <c r="C42" s="91"/>
      <c r="D42" s="91"/>
    </row>
    <row r="43" spans="1:4" ht="11.25" customHeight="1" x14ac:dyDescent="0.2">
      <c r="A43" s="75"/>
      <c r="B43" s="96"/>
      <c r="C43" s="91"/>
      <c r="D43" s="91"/>
    </row>
    <row r="44" spans="1:4" ht="11.25" customHeight="1" x14ac:dyDescent="0.2">
      <c r="A44" s="75"/>
      <c r="B44" s="96"/>
      <c r="C44" s="91"/>
      <c r="D44" s="91"/>
    </row>
    <row r="45" spans="1:4" ht="11.25" customHeight="1" x14ac:dyDescent="0.2">
      <c r="A45" s="75"/>
      <c r="B45" s="96"/>
      <c r="C45" s="91"/>
      <c r="D45" s="91"/>
    </row>
    <row r="46" spans="1:4" x14ac:dyDescent="0.2">
      <c r="A46" s="75"/>
      <c r="B46" s="96"/>
      <c r="C46" s="91"/>
      <c r="D46" s="91"/>
    </row>
    <row r="47" spans="1:4" x14ac:dyDescent="0.2">
      <c r="A47" s="75"/>
      <c r="B47" s="96"/>
      <c r="C47" s="91"/>
      <c r="D47" s="91"/>
    </row>
    <row r="48" spans="1:4" x14ac:dyDescent="0.2">
      <c r="A48" s="75"/>
      <c r="B48" s="96"/>
      <c r="C48" s="91"/>
      <c r="D48" s="91"/>
    </row>
    <row r="49" spans="1:4" x14ac:dyDescent="0.2">
      <c r="A49" s="75"/>
      <c r="B49" s="96"/>
      <c r="C49" s="91"/>
      <c r="D49" s="91"/>
    </row>
    <row r="50" spans="1:4" ht="15" customHeight="1" x14ac:dyDescent="0.2">
      <c r="A50" s="75"/>
      <c r="B50" s="96"/>
      <c r="C50" s="91"/>
      <c r="D50" s="91"/>
    </row>
    <row r="51" spans="1:4" x14ac:dyDescent="0.2">
      <c r="A51" s="75"/>
      <c r="B51" s="96"/>
      <c r="C51" s="91"/>
      <c r="D51" s="91"/>
    </row>
    <row r="52" spans="1:4" x14ac:dyDescent="0.2">
      <c r="A52" s="75"/>
      <c r="B52" s="96"/>
      <c r="C52" s="91"/>
      <c r="D52" s="91"/>
    </row>
    <row r="53" spans="1:4" x14ac:dyDescent="0.2">
      <c r="A53" s="75"/>
      <c r="B53" s="96"/>
    </row>
    <row r="54" spans="1:4" x14ac:dyDescent="0.2">
      <c r="A54" s="75"/>
      <c r="B54" s="96"/>
    </row>
    <row r="55" spans="1:4" x14ac:dyDescent="0.2">
      <c r="A55" s="75"/>
      <c r="B55" s="96"/>
    </row>
    <row r="56" spans="1:4" x14ac:dyDescent="0.2">
      <c r="A56" s="75"/>
      <c r="B56" s="96"/>
    </row>
    <row r="57" spans="1:4" x14ac:dyDescent="0.2">
      <c r="A57" s="75"/>
      <c r="B57" s="96"/>
    </row>
    <row r="58" spans="1:4" x14ac:dyDescent="0.2">
      <c r="A58" s="75"/>
      <c r="B58" s="96"/>
    </row>
    <row r="59" spans="1:4" x14ac:dyDescent="0.2">
      <c r="A59" s="75"/>
      <c r="B59" s="96"/>
    </row>
    <row r="60" spans="1:4" x14ac:dyDescent="0.2">
      <c r="A60" s="75"/>
      <c r="B60" s="96"/>
    </row>
    <row r="61" spans="1:4" x14ac:dyDescent="0.2">
      <c r="A61" s="75"/>
      <c r="B61" s="96"/>
    </row>
    <row r="62" spans="1:4" ht="15" customHeight="1" x14ac:dyDescent="0.2">
      <c r="A62" s="75"/>
      <c r="B62" s="96"/>
    </row>
    <row r="63" spans="1:4" x14ac:dyDescent="0.2">
      <c r="A63" s="75"/>
      <c r="B63" s="96"/>
    </row>
    <row r="64" spans="1:4" x14ac:dyDescent="0.2">
      <c r="A64" s="75"/>
      <c r="B64" s="96"/>
      <c r="C64" s="75"/>
      <c r="D64" s="75"/>
    </row>
    <row r="65" spans="1:4" x14ac:dyDescent="0.2">
      <c r="A65" s="75"/>
      <c r="B65" s="96"/>
      <c r="C65" s="75"/>
      <c r="D65" s="75"/>
    </row>
    <row r="66" spans="1:4" x14ac:dyDescent="0.2">
      <c r="A66" s="75"/>
      <c r="B66" s="98"/>
      <c r="C66" s="75"/>
      <c r="D66" s="75"/>
    </row>
    <row r="67" spans="1:4" x14ac:dyDescent="0.2">
      <c r="A67" s="75"/>
      <c r="B67" s="98"/>
      <c r="C67" s="75"/>
      <c r="D67" s="75"/>
    </row>
    <row r="68" spans="1:4" x14ac:dyDescent="0.2">
      <c r="A68" s="75"/>
      <c r="B68" s="98"/>
      <c r="C68" s="75"/>
      <c r="D68" s="75"/>
    </row>
    <row r="69" spans="1:4" x14ac:dyDescent="0.2">
      <c r="A69" s="75"/>
      <c r="B69" s="98"/>
      <c r="C69" s="75"/>
      <c r="D69" s="75"/>
    </row>
    <row r="70" spans="1:4" x14ac:dyDescent="0.2">
      <c r="A70" s="75"/>
      <c r="B70" s="98"/>
      <c r="C70" s="75"/>
      <c r="D70" s="75"/>
    </row>
    <row r="71" spans="1:4" x14ac:dyDescent="0.2">
      <c r="A71" s="75"/>
      <c r="B71" s="98"/>
      <c r="C71" s="75"/>
      <c r="D71" s="75"/>
    </row>
    <row r="72" spans="1:4" x14ac:dyDescent="0.2">
      <c r="A72" s="75"/>
      <c r="B72" s="98"/>
      <c r="C72" s="75"/>
      <c r="D72" s="75"/>
    </row>
    <row r="73" spans="1:4" x14ac:dyDescent="0.2">
      <c r="A73" s="75"/>
      <c r="B73" s="98"/>
      <c r="C73" s="75"/>
      <c r="D73" s="75"/>
    </row>
    <row r="74" spans="1:4" x14ac:dyDescent="0.2">
      <c r="A74" s="75"/>
      <c r="B74" s="98"/>
      <c r="C74" s="75"/>
      <c r="D74" s="75"/>
    </row>
    <row r="75" spans="1:4" x14ac:dyDescent="0.2">
      <c r="A75" s="75"/>
      <c r="B75" s="98"/>
      <c r="C75" s="75"/>
      <c r="D75" s="75"/>
    </row>
    <row r="76" spans="1:4" x14ac:dyDescent="0.2">
      <c r="A76" s="75"/>
      <c r="B76" s="98"/>
      <c r="C76" s="75"/>
      <c r="D76" s="75"/>
    </row>
    <row r="77" spans="1:4" x14ac:dyDescent="0.2">
      <c r="A77" s="75"/>
      <c r="B77" s="98"/>
      <c r="C77" s="75"/>
      <c r="D77" s="75"/>
    </row>
    <row r="78" spans="1:4" x14ac:dyDescent="0.2">
      <c r="A78" s="75"/>
      <c r="B78" s="98"/>
      <c r="C78" s="75"/>
      <c r="D78" s="75"/>
    </row>
    <row r="79" spans="1:4" x14ac:dyDescent="0.2">
      <c r="A79" s="75"/>
      <c r="B79" s="98"/>
      <c r="C79" s="75"/>
      <c r="D79" s="75"/>
    </row>
    <row r="80" spans="1:4" x14ac:dyDescent="0.2">
      <c r="A80" s="75"/>
      <c r="B80" s="98"/>
      <c r="C80" s="75"/>
      <c r="D80" s="75"/>
    </row>
    <row r="81" spans="1:4" x14ac:dyDescent="0.2">
      <c r="A81" s="75"/>
      <c r="B81" s="98"/>
      <c r="C81" s="75"/>
      <c r="D81" s="75"/>
    </row>
    <row r="82" spans="1:4" x14ac:dyDescent="0.2">
      <c r="A82" s="75"/>
      <c r="B82" s="98"/>
      <c r="C82" s="75"/>
      <c r="D82" s="75"/>
    </row>
    <row r="83" spans="1:4" x14ac:dyDescent="0.2">
      <c r="A83" s="75"/>
      <c r="B83" s="98"/>
      <c r="C83" s="75"/>
      <c r="D83" s="75"/>
    </row>
    <row r="84" spans="1:4" x14ac:dyDescent="0.2">
      <c r="A84" s="75"/>
      <c r="B84" s="98"/>
      <c r="C84" s="75"/>
      <c r="D84" s="75"/>
    </row>
    <row r="85" spans="1:4" x14ac:dyDescent="0.2">
      <c r="A85" s="75"/>
      <c r="B85" s="98"/>
      <c r="C85" s="75"/>
      <c r="D85" s="75"/>
    </row>
    <row r="86" spans="1:4" x14ac:dyDescent="0.2">
      <c r="A86" s="75"/>
      <c r="B86" s="98"/>
      <c r="C86" s="75"/>
      <c r="D86" s="75"/>
    </row>
    <row r="87" spans="1:4" x14ac:dyDescent="0.2">
      <c r="A87" s="75"/>
      <c r="B87" s="98"/>
      <c r="C87" s="75"/>
      <c r="D87" s="75"/>
    </row>
    <row r="88" spans="1:4" x14ac:dyDescent="0.2">
      <c r="A88" s="75"/>
      <c r="B88" s="98"/>
      <c r="C88" s="75"/>
      <c r="D88" s="75"/>
    </row>
    <row r="89" spans="1:4" x14ac:dyDescent="0.2">
      <c r="A89" s="75"/>
      <c r="B89" s="98"/>
      <c r="C89" s="75"/>
      <c r="D89" s="75"/>
    </row>
    <row r="90" spans="1:4" x14ac:dyDescent="0.2">
      <c r="A90" s="75"/>
      <c r="B90" s="98"/>
      <c r="C90" s="75"/>
      <c r="D90" s="75"/>
    </row>
    <row r="91" spans="1:4" x14ac:dyDescent="0.2">
      <c r="A91" s="75"/>
      <c r="B91" s="98"/>
      <c r="C91" s="75"/>
      <c r="D91" s="75"/>
    </row>
    <row r="92" spans="1:4" x14ac:dyDescent="0.2">
      <c r="A92" s="75"/>
      <c r="B92" s="98"/>
      <c r="C92" s="75"/>
      <c r="D92" s="75"/>
    </row>
    <row r="93" spans="1:4" x14ac:dyDescent="0.2">
      <c r="A93" s="75"/>
      <c r="B93" s="98"/>
      <c r="C93" s="75"/>
      <c r="D93" s="75"/>
    </row>
    <row r="94" spans="1:4" x14ac:dyDescent="0.2">
      <c r="A94" s="75"/>
      <c r="B94" s="98"/>
      <c r="C94" s="75"/>
      <c r="D94" s="75"/>
    </row>
    <row r="95" spans="1:4" x14ac:dyDescent="0.2">
      <c r="A95" s="75"/>
      <c r="B95" s="98"/>
      <c r="C95" s="75"/>
      <c r="D95" s="75"/>
    </row>
    <row r="96" spans="1:4" x14ac:dyDescent="0.2">
      <c r="A96" s="75"/>
      <c r="B96" s="98"/>
      <c r="C96" s="75"/>
      <c r="D96" s="75"/>
    </row>
    <row r="97" spans="1:4" x14ac:dyDescent="0.2">
      <c r="A97" s="75"/>
      <c r="B97" s="98"/>
      <c r="C97" s="75"/>
      <c r="D97" s="75"/>
    </row>
    <row r="98" spans="1:4" x14ac:dyDescent="0.2">
      <c r="A98" s="75"/>
      <c r="B98" s="98"/>
      <c r="C98" s="75"/>
      <c r="D98" s="75"/>
    </row>
    <row r="99" spans="1:4" x14ac:dyDescent="0.2">
      <c r="A99" s="75"/>
      <c r="B99" s="98"/>
      <c r="C99" s="75"/>
      <c r="D99" s="75"/>
    </row>
    <row r="100" spans="1:4" x14ac:dyDescent="0.2">
      <c r="A100" s="75"/>
      <c r="B100" s="98"/>
      <c r="C100" s="75"/>
      <c r="D100" s="75"/>
    </row>
    <row r="101" spans="1:4" x14ac:dyDescent="0.2">
      <c r="A101" s="75"/>
      <c r="B101" s="98"/>
      <c r="C101" s="75"/>
      <c r="D101" s="75"/>
    </row>
    <row r="102" spans="1:4" x14ac:dyDescent="0.2">
      <c r="A102" s="75"/>
      <c r="B102" s="98"/>
      <c r="C102" s="75"/>
      <c r="D102" s="75"/>
    </row>
    <row r="103" spans="1:4" x14ac:dyDescent="0.2">
      <c r="A103" s="75"/>
      <c r="B103" s="98"/>
      <c r="C103" s="75"/>
      <c r="D103" s="75"/>
    </row>
    <row r="104" spans="1:4" x14ac:dyDescent="0.2">
      <c r="A104" s="75"/>
      <c r="B104" s="98"/>
      <c r="C104" s="75"/>
      <c r="D104" s="75"/>
    </row>
    <row r="105" spans="1:4" x14ac:dyDescent="0.2">
      <c r="A105" s="75"/>
      <c r="B105" s="98"/>
      <c r="C105" s="75"/>
      <c r="D105" s="75"/>
    </row>
    <row r="106" spans="1:4" x14ac:dyDescent="0.2">
      <c r="A106" s="75"/>
      <c r="B106" s="98"/>
      <c r="C106" s="75"/>
      <c r="D106" s="75"/>
    </row>
    <row r="107" spans="1:4" x14ac:dyDescent="0.2">
      <c r="A107" s="75"/>
      <c r="B107" s="98"/>
      <c r="C107" s="75"/>
      <c r="D107" s="75"/>
    </row>
    <row r="108" spans="1:4" x14ac:dyDescent="0.2">
      <c r="A108" s="75"/>
      <c r="B108" s="98"/>
      <c r="C108" s="75"/>
      <c r="D108" s="75"/>
    </row>
    <row r="109" spans="1:4" x14ac:dyDescent="0.2">
      <c r="A109" s="75"/>
      <c r="B109" s="98"/>
      <c r="C109" s="75"/>
      <c r="D109" s="75"/>
    </row>
    <row r="110" spans="1:4" x14ac:dyDescent="0.2">
      <c r="A110" s="75"/>
      <c r="B110" s="98"/>
      <c r="C110" s="75"/>
      <c r="D110" s="75"/>
    </row>
    <row r="111" spans="1:4" x14ac:dyDescent="0.2">
      <c r="A111" s="75"/>
      <c r="B111" s="98"/>
      <c r="C111" s="75"/>
      <c r="D111" s="75"/>
    </row>
    <row r="112" spans="1:4" x14ac:dyDescent="0.2">
      <c r="A112" s="75"/>
      <c r="B112" s="98"/>
      <c r="C112" s="75"/>
      <c r="D112" s="75"/>
    </row>
    <row r="113" spans="1:4" x14ac:dyDescent="0.2">
      <c r="A113" s="75"/>
      <c r="B113" s="98"/>
      <c r="C113" s="75"/>
      <c r="D113" s="75"/>
    </row>
    <row r="114" spans="1:4" x14ac:dyDescent="0.2">
      <c r="A114" s="75"/>
      <c r="B114" s="98"/>
      <c r="C114" s="75"/>
      <c r="D114" s="75"/>
    </row>
    <row r="115" spans="1:4" x14ac:dyDescent="0.2">
      <c r="A115" s="75"/>
      <c r="B115" s="98"/>
      <c r="C115" s="75"/>
      <c r="D115" s="75"/>
    </row>
    <row r="116" spans="1:4" x14ac:dyDescent="0.2">
      <c r="A116" s="75"/>
      <c r="B116" s="98"/>
      <c r="C116" s="75"/>
      <c r="D116" s="75"/>
    </row>
    <row r="117" spans="1:4" x14ac:dyDescent="0.2">
      <c r="A117" s="75"/>
      <c r="B117" s="98"/>
      <c r="C117" s="75"/>
      <c r="D117" s="75"/>
    </row>
    <row r="118" spans="1:4" x14ac:dyDescent="0.2">
      <c r="A118" s="75"/>
      <c r="B118" s="98"/>
      <c r="C118" s="75"/>
      <c r="D118" s="75"/>
    </row>
    <row r="119" spans="1:4" x14ac:dyDescent="0.2">
      <c r="A119" s="75"/>
      <c r="B119" s="98"/>
      <c r="C119" s="75"/>
      <c r="D119" s="75"/>
    </row>
    <row r="120" spans="1:4" x14ac:dyDescent="0.2">
      <c r="A120" s="75"/>
      <c r="B120" s="98"/>
      <c r="C120" s="75"/>
      <c r="D120" s="75"/>
    </row>
    <row r="121" spans="1:4" x14ac:dyDescent="0.2">
      <c r="A121" s="75"/>
      <c r="B121" s="98"/>
      <c r="C121" s="75"/>
      <c r="D121" s="75"/>
    </row>
    <row r="122" spans="1:4" x14ac:dyDescent="0.2">
      <c r="A122" s="75"/>
      <c r="B122" s="98"/>
      <c r="C122" s="75"/>
      <c r="D122" s="75"/>
    </row>
    <row r="123" spans="1:4" x14ac:dyDescent="0.2">
      <c r="A123" s="75"/>
      <c r="B123" s="98"/>
      <c r="C123" s="75"/>
      <c r="D123" s="75"/>
    </row>
    <row r="124" spans="1:4" x14ac:dyDescent="0.2">
      <c r="A124" s="75"/>
      <c r="B124" s="98"/>
      <c r="C124" s="75"/>
      <c r="D124" s="75"/>
    </row>
    <row r="125" spans="1:4" x14ac:dyDescent="0.2">
      <c r="A125" s="75"/>
      <c r="B125" s="98"/>
      <c r="C125" s="75"/>
      <c r="D125" s="75"/>
    </row>
    <row r="126" spans="1:4" x14ac:dyDescent="0.2">
      <c r="A126" s="75"/>
      <c r="B126" s="98"/>
      <c r="C126" s="75"/>
      <c r="D126" s="75"/>
    </row>
    <row r="127" spans="1:4" x14ac:dyDescent="0.2">
      <c r="A127" s="75"/>
      <c r="B127" s="98"/>
      <c r="C127" s="75"/>
      <c r="D127" s="75"/>
    </row>
    <row r="128" spans="1:4" x14ac:dyDescent="0.2">
      <c r="A128" s="75"/>
      <c r="B128" s="98"/>
      <c r="C128" s="75"/>
      <c r="D128" s="75"/>
    </row>
    <row r="129" spans="1:4" x14ac:dyDescent="0.2">
      <c r="A129" s="75"/>
      <c r="B129" s="98"/>
      <c r="C129" s="75"/>
      <c r="D129" s="75"/>
    </row>
    <row r="130" spans="1:4" x14ac:dyDescent="0.2">
      <c r="A130" s="75"/>
      <c r="B130" s="98"/>
      <c r="C130" s="75"/>
      <c r="D130" s="75"/>
    </row>
    <row r="131" spans="1:4" x14ac:dyDescent="0.2">
      <c r="A131" s="75"/>
      <c r="B131" s="98"/>
      <c r="C131" s="75"/>
      <c r="D131" s="75"/>
    </row>
    <row r="132" spans="1:4" x14ac:dyDescent="0.2">
      <c r="A132" s="75"/>
      <c r="B132" s="98"/>
      <c r="C132" s="75"/>
      <c r="D132" s="75"/>
    </row>
    <row r="133" spans="1:4" x14ac:dyDescent="0.2">
      <c r="A133" s="75"/>
      <c r="B133" s="98"/>
      <c r="C133" s="75"/>
      <c r="D133" s="75"/>
    </row>
    <row r="134" spans="1:4" x14ac:dyDescent="0.2">
      <c r="A134" s="75"/>
      <c r="B134" s="98"/>
      <c r="C134" s="75"/>
      <c r="D134" s="75"/>
    </row>
    <row r="135" spans="1:4" x14ac:dyDescent="0.2">
      <c r="A135" s="75"/>
      <c r="B135" s="98"/>
      <c r="C135" s="75"/>
      <c r="D135" s="75"/>
    </row>
    <row r="136" spans="1:4" x14ac:dyDescent="0.2">
      <c r="A136" s="75"/>
      <c r="B136" s="98"/>
      <c r="C136" s="75"/>
      <c r="D136" s="75"/>
    </row>
    <row r="137" spans="1:4" x14ac:dyDescent="0.2">
      <c r="A137" s="75"/>
      <c r="B137" s="98"/>
      <c r="C137" s="75"/>
      <c r="D137" s="75"/>
    </row>
    <row r="138" spans="1:4" x14ac:dyDescent="0.2">
      <c r="A138" s="75"/>
      <c r="B138" s="98"/>
      <c r="C138" s="75"/>
      <c r="D138" s="75"/>
    </row>
    <row r="139" spans="1:4" x14ac:dyDescent="0.2">
      <c r="A139" s="75"/>
      <c r="B139" s="98"/>
      <c r="C139" s="75"/>
      <c r="D139" s="75"/>
    </row>
    <row r="140" spans="1:4" x14ac:dyDescent="0.2">
      <c r="A140" s="75"/>
      <c r="B140" s="98"/>
      <c r="C140" s="75"/>
      <c r="D140" s="75"/>
    </row>
    <row r="141" spans="1:4" x14ac:dyDescent="0.2">
      <c r="A141" s="75"/>
      <c r="B141" s="98"/>
      <c r="C141" s="75"/>
      <c r="D141" s="75"/>
    </row>
    <row r="142" spans="1:4" x14ac:dyDescent="0.2">
      <c r="A142" s="75"/>
      <c r="B142" s="98"/>
      <c r="C142" s="75"/>
      <c r="D142" s="75"/>
    </row>
    <row r="143" spans="1:4" x14ac:dyDescent="0.2">
      <c r="A143" s="75"/>
      <c r="B143" s="98"/>
      <c r="C143" s="75"/>
      <c r="D143" s="75"/>
    </row>
    <row r="144" spans="1:4" x14ac:dyDescent="0.2">
      <c r="A144" s="75"/>
      <c r="B144" s="98"/>
      <c r="C144" s="75"/>
      <c r="D144" s="75"/>
    </row>
    <row r="145" spans="1:4" x14ac:dyDescent="0.2">
      <c r="A145" s="75"/>
      <c r="B145" s="98"/>
      <c r="C145" s="75"/>
      <c r="D145" s="75"/>
    </row>
    <row r="146" spans="1:4" x14ac:dyDescent="0.2">
      <c r="A146" s="75"/>
      <c r="B146" s="98"/>
      <c r="C146" s="75"/>
      <c r="D146" s="75"/>
    </row>
    <row r="147" spans="1:4" x14ac:dyDescent="0.2">
      <c r="A147" s="75"/>
      <c r="B147" s="98"/>
      <c r="C147" s="75"/>
      <c r="D147" s="75"/>
    </row>
    <row r="148" spans="1:4" x14ac:dyDescent="0.2">
      <c r="A148" s="75"/>
      <c r="B148" s="98"/>
      <c r="C148" s="75"/>
      <c r="D148" s="75"/>
    </row>
    <row r="149" spans="1:4" x14ac:dyDescent="0.2">
      <c r="A149" s="75"/>
      <c r="B149" s="98"/>
      <c r="C149" s="75"/>
      <c r="D149" s="75"/>
    </row>
    <row r="150" spans="1:4" x14ac:dyDescent="0.2">
      <c r="A150" s="75"/>
      <c r="B150" s="98"/>
      <c r="C150" s="75"/>
      <c r="D150" s="75"/>
    </row>
    <row r="151" spans="1:4" x14ac:dyDescent="0.2">
      <c r="A151" s="75"/>
      <c r="B151" s="98"/>
      <c r="C151" s="75"/>
      <c r="D151" s="75"/>
    </row>
    <row r="152" spans="1:4" x14ac:dyDescent="0.2">
      <c r="A152" s="75"/>
      <c r="B152" s="98"/>
      <c r="C152" s="75"/>
      <c r="D152" s="75"/>
    </row>
    <row r="153" spans="1:4" x14ac:dyDescent="0.2">
      <c r="A153" s="75"/>
      <c r="B153" s="98"/>
      <c r="C153" s="75"/>
      <c r="D153" s="75"/>
    </row>
    <row r="154" spans="1:4" x14ac:dyDescent="0.2">
      <c r="A154" s="75"/>
      <c r="B154" s="98"/>
      <c r="C154" s="75"/>
      <c r="D154" s="75"/>
    </row>
    <row r="155" spans="1:4" x14ac:dyDescent="0.2">
      <c r="A155" s="75"/>
      <c r="B155" s="98"/>
      <c r="C155" s="75"/>
      <c r="D155" s="75"/>
    </row>
    <row r="156" spans="1:4" x14ac:dyDescent="0.2">
      <c r="A156" s="75"/>
      <c r="B156" s="98"/>
      <c r="C156" s="75"/>
      <c r="D156" s="75"/>
    </row>
    <row r="157" spans="1:4" x14ac:dyDescent="0.2">
      <c r="A157" s="75"/>
      <c r="B157" s="98"/>
      <c r="C157" s="75"/>
      <c r="D157" s="75"/>
    </row>
    <row r="158" spans="1:4" x14ac:dyDescent="0.2">
      <c r="A158" s="75"/>
      <c r="B158" s="98"/>
      <c r="C158" s="75"/>
      <c r="D158" s="75"/>
    </row>
    <row r="159" spans="1:4" x14ac:dyDescent="0.2">
      <c r="A159" s="75"/>
      <c r="B159" s="98"/>
      <c r="C159" s="75"/>
      <c r="D159" s="75"/>
    </row>
    <row r="160" spans="1:4" x14ac:dyDescent="0.2">
      <c r="A160" s="75"/>
      <c r="B160" s="98"/>
      <c r="C160" s="75"/>
      <c r="D160" s="75"/>
    </row>
    <row r="161" spans="1:4" x14ac:dyDescent="0.2">
      <c r="A161" s="75"/>
      <c r="B161" s="98"/>
      <c r="C161" s="75"/>
      <c r="D161" s="75"/>
    </row>
    <row r="162" spans="1:4" x14ac:dyDescent="0.2">
      <c r="A162" s="75"/>
      <c r="B162" s="98"/>
      <c r="C162" s="75"/>
      <c r="D162" s="75"/>
    </row>
    <row r="163" spans="1:4" x14ac:dyDescent="0.2">
      <c r="A163" s="75"/>
      <c r="B163" s="98"/>
      <c r="C163" s="75"/>
      <c r="D163" s="75"/>
    </row>
    <row r="164" spans="1:4" x14ac:dyDescent="0.2">
      <c r="A164" s="75"/>
      <c r="B164" s="98"/>
      <c r="C164" s="75"/>
      <c r="D164" s="75"/>
    </row>
    <row r="165" spans="1:4" x14ac:dyDescent="0.2">
      <c r="A165" s="75"/>
      <c r="B165" s="98"/>
      <c r="C165" s="75"/>
      <c r="D165" s="75"/>
    </row>
    <row r="166" spans="1:4" x14ac:dyDescent="0.2">
      <c r="A166" s="75"/>
      <c r="B166" s="98"/>
      <c r="C166" s="75"/>
      <c r="D166" s="75"/>
    </row>
    <row r="167" spans="1:4" x14ac:dyDescent="0.2">
      <c r="A167" s="75"/>
      <c r="B167" s="98"/>
      <c r="C167" s="75"/>
      <c r="D167" s="75"/>
    </row>
    <row r="168" spans="1:4" x14ac:dyDescent="0.2">
      <c r="A168" s="75"/>
      <c r="B168" s="98"/>
      <c r="C168" s="75"/>
      <c r="D168" s="75"/>
    </row>
    <row r="169" spans="1:4" x14ac:dyDescent="0.2">
      <c r="A169" s="75"/>
      <c r="B169" s="98"/>
      <c r="C169" s="75"/>
      <c r="D169" s="75"/>
    </row>
    <row r="170" spans="1:4" x14ac:dyDescent="0.2">
      <c r="A170" s="75"/>
      <c r="B170" s="98"/>
      <c r="C170" s="75"/>
      <c r="D170" s="75"/>
    </row>
    <row r="171" spans="1:4" x14ac:dyDescent="0.2">
      <c r="A171" s="75"/>
      <c r="B171" s="98"/>
      <c r="C171" s="75"/>
      <c r="D171" s="75"/>
    </row>
    <row r="172" spans="1:4" x14ac:dyDescent="0.2">
      <c r="A172" s="75"/>
      <c r="B172" s="98"/>
      <c r="C172" s="75"/>
      <c r="D172" s="75"/>
    </row>
    <row r="173" spans="1:4" x14ac:dyDescent="0.2">
      <c r="A173" s="75"/>
      <c r="B173" s="98"/>
      <c r="C173" s="75"/>
      <c r="D173" s="75"/>
    </row>
    <row r="174" spans="1:4" x14ac:dyDescent="0.2">
      <c r="A174" s="75"/>
      <c r="B174" s="98"/>
      <c r="C174" s="75"/>
      <c r="D174" s="75"/>
    </row>
    <row r="175" spans="1:4" x14ac:dyDescent="0.2">
      <c r="A175" s="75"/>
      <c r="B175" s="98"/>
      <c r="C175" s="75"/>
      <c r="D175" s="75"/>
    </row>
    <row r="176" spans="1:4" x14ac:dyDescent="0.2">
      <c r="A176" s="75"/>
      <c r="B176" s="98"/>
      <c r="C176" s="75"/>
      <c r="D176" s="75"/>
    </row>
    <row r="177" spans="1:4" x14ac:dyDescent="0.2">
      <c r="A177" s="75"/>
      <c r="B177" s="98"/>
      <c r="C177" s="75"/>
      <c r="D177" s="75"/>
    </row>
    <row r="178" spans="1:4" x14ac:dyDescent="0.2">
      <c r="A178" s="75"/>
      <c r="B178" s="98"/>
      <c r="C178" s="75"/>
      <c r="D178" s="75"/>
    </row>
    <row r="179" spans="1:4" x14ac:dyDescent="0.2">
      <c r="A179" s="75"/>
      <c r="B179" s="98"/>
      <c r="C179" s="75"/>
      <c r="D179" s="75"/>
    </row>
    <row r="180" spans="1:4" x14ac:dyDescent="0.2">
      <c r="A180" s="75"/>
      <c r="B180" s="98"/>
      <c r="C180" s="75"/>
      <c r="D180" s="75"/>
    </row>
    <row r="181" spans="1:4" x14ac:dyDescent="0.2">
      <c r="A181" s="75"/>
      <c r="B181" s="98"/>
      <c r="C181" s="75"/>
      <c r="D181" s="75"/>
    </row>
    <row r="182" spans="1:4" x14ac:dyDescent="0.2">
      <c r="A182" s="75"/>
      <c r="B182" s="98"/>
      <c r="C182" s="75"/>
      <c r="D182" s="75"/>
    </row>
    <row r="183" spans="1:4" x14ac:dyDescent="0.2">
      <c r="A183" s="75"/>
      <c r="B183" s="98"/>
      <c r="C183" s="75"/>
      <c r="D183" s="75"/>
    </row>
    <row r="184" spans="1:4" x14ac:dyDescent="0.2">
      <c r="A184" s="75"/>
      <c r="B184" s="98"/>
      <c r="C184" s="75"/>
      <c r="D184" s="75"/>
    </row>
    <row r="185" spans="1:4" x14ac:dyDescent="0.2">
      <c r="A185" s="75"/>
      <c r="B185" s="98"/>
      <c r="C185" s="75"/>
      <c r="D185" s="75"/>
    </row>
    <row r="186" spans="1:4" x14ac:dyDescent="0.2">
      <c r="A186" s="75"/>
      <c r="B186" s="98"/>
      <c r="C186" s="75"/>
      <c r="D186" s="75"/>
    </row>
    <row r="187" spans="1:4" x14ac:dyDescent="0.2">
      <c r="A187" s="75"/>
      <c r="B187" s="98"/>
      <c r="C187" s="75"/>
      <c r="D187" s="75"/>
    </row>
    <row r="188" spans="1:4" x14ac:dyDescent="0.2">
      <c r="A188" s="75"/>
      <c r="B188" s="98"/>
      <c r="C188" s="75"/>
      <c r="D188" s="75"/>
    </row>
    <row r="189" spans="1:4" x14ac:dyDescent="0.2">
      <c r="A189" s="75"/>
      <c r="B189" s="98"/>
      <c r="C189" s="75"/>
      <c r="D189" s="75"/>
    </row>
    <row r="190" spans="1:4" x14ac:dyDescent="0.2">
      <c r="A190" s="75"/>
      <c r="B190" s="98"/>
      <c r="C190" s="75"/>
      <c r="D190" s="75"/>
    </row>
    <row r="191" spans="1:4" x14ac:dyDescent="0.2">
      <c r="A191" s="75"/>
      <c r="B191" s="98"/>
      <c r="C191" s="75"/>
      <c r="D191" s="75"/>
    </row>
    <row r="192" spans="1:4" x14ac:dyDescent="0.2">
      <c r="A192" s="75"/>
      <c r="B192" s="98"/>
      <c r="C192" s="75"/>
      <c r="D192" s="75"/>
    </row>
    <row r="193" spans="1:4" x14ac:dyDescent="0.2">
      <c r="A193" s="75"/>
      <c r="B193" s="98"/>
      <c r="C193" s="75"/>
      <c r="D193" s="75"/>
    </row>
    <row r="194" spans="1:4" x14ac:dyDescent="0.2">
      <c r="A194" s="75"/>
      <c r="B194" s="98"/>
      <c r="C194" s="75"/>
      <c r="D194" s="75"/>
    </row>
    <row r="195" spans="1:4" x14ac:dyDescent="0.2">
      <c r="A195" s="75"/>
      <c r="B195" s="98"/>
      <c r="C195" s="75"/>
      <c r="D195" s="75"/>
    </row>
    <row r="196" spans="1:4" x14ac:dyDescent="0.2">
      <c r="A196" s="75"/>
      <c r="B196" s="98"/>
      <c r="C196" s="75"/>
      <c r="D196" s="75"/>
    </row>
    <row r="197" spans="1:4" x14ac:dyDescent="0.2">
      <c r="A197" s="75"/>
      <c r="B197" s="98"/>
      <c r="C197" s="75"/>
      <c r="D197" s="75"/>
    </row>
    <row r="198" spans="1:4" x14ac:dyDescent="0.2">
      <c r="A198" s="75"/>
      <c r="B198" s="98"/>
      <c r="C198" s="75"/>
      <c r="D198" s="75"/>
    </row>
    <row r="199" spans="1:4" x14ac:dyDescent="0.2">
      <c r="A199" s="75"/>
      <c r="B199" s="98"/>
      <c r="C199" s="75"/>
      <c r="D199" s="75"/>
    </row>
    <row r="200" spans="1:4" x14ac:dyDescent="0.2">
      <c r="A200" s="75"/>
      <c r="B200" s="98"/>
      <c r="C200" s="75"/>
      <c r="D200" s="75"/>
    </row>
    <row r="201" spans="1:4" x14ac:dyDescent="0.2">
      <c r="A201" s="75"/>
      <c r="B201" s="98"/>
      <c r="C201" s="75"/>
      <c r="D201" s="75"/>
    </row>
    <row r="202" spans="1:4" x14ac:dyDescent="0.2">
      <c r="A202" s="75"/>
      <c r="B202" s="98"/>
      <c r="C202" s="75"/>
      <c r="D202" s="75"/>
    </row>
    <row r="203" spans="1:4" x14ac:dyDescent="0.2">
      <c r="A203" s="75"/>
      <c r="B203" s="98"/>
      <c r="C203" s="75"/>
      <c r="D203" s="75"/>
    </row>
    <row r="204" spans="1:4" x14ac:dyDescent="0.2">
      <c r="A204" s="75"/>
      <c r="B204" s="98"/>
      <c r="C204" s="75"/>
      <c r="D204" s="75"/>
    </row>
    <row r="205" spans="1:4" x14ac:dyDescent="0.2">
      <c r="A205" s="75"/>
      <c r="B205" s="98"/>
      <c r="C205" s="75"/>
      <c r="D205" s="75"/>
    </row>
    <row r="206" spans="1:4" x14ac:dyDescent="0.2">
      <c r="A206" s="75"/>
      <c r="B206" s="98"/>
      <c r="C206" s="75"/>
      <c r="D206" s="75"/>
    </row>
    <row r="207" spans="1:4" x14ac:dyDescent="0.2">
      <c r="A207" s="75"/>
      <c r="B207" s="98"/>
      <c r="C207" s="75"/>
      <c r="D207" s="75"/>
    </row>
    <row r="208" spans="1:4" x14ac:dyDescent="0.2">
      <c r="A208" s="75"/>
      <c r="B208" s="98"/>
      <c r="C208" s="75"/>
      <c r="D208" s="75"/>
    </row>
    <row r="209" spans="1:4" x14ac:dyDescent="0.2">
      <c r="A209" s="75"/>
      <c r="B209" s="98"/>
      <c r="C209" s="75"/>
      <c r="D209" s="75"/>
    </row>
    <row r="210" spans="1:4" x14ac:dyDescent="0.2">
      <c r="A210" s="75"/>
      <c r="B210" s="98"/>
      <c r="C210" s="75"/>
      <c r="D210" s="75"/>
    </row>
    <row r="211" spans="1:4" x14ac:dyDescent="0.2">
      <c r="A211" s="75"/>
      <c r="B211" s="98"/>
      <c r="C211" s="75"/>
      <c r="D211" s="75"/>
    </row>
    <row r="212" spans="1:4" x14ac:dyDescent="0.2">
      <c r="A212" s="75"/>
      <c r="B212" s="98"/>
      <c r="C212" s="75"/>
      <c r="D212" s="75"/>
    </row>
    <row r="213" spans="1:4" x14ac:dyDescent="0.2">
      <c r="A213" s="75"/>
      <c r="B213" s="98"/>
      <c r="C213" s="75"/>
      <c r="D213" s="75"/>
    </row>
    <row r="214" spans="1:4" x14ac:dyDescent="0.2">
      <c r="A214" s="75"/>
      <c r="B214" s="98"/>
      <c r="C214" s="75"/>
      <c r="D214" s="75"/>
    </row>
    <row r="215" spans="1:4" x14ac:dyDescent="0.2">
      <c r="A215" s="75"/>
      <c r="B215" s="98"/>
      <c r="C215" s="75"/>
      <c r="D215" s="75"/>
    </row>
    <row r="216" spans="1:4" x14ac:dyDescent="0.2">
      <c r="A216" s="75"/>
      <c r="B216" s="98"/>
      <c r="C216" s="75"/>
      <c r="D216" s="75"/>
    </row>
    <row r="217" spans="1:4" x14ac:dyDescent="0.2">
      <c r="A217" s="75"/>
      <c r="B217" s="98"/>
      <c r="C217" s="75"/>
      <c r="D217" s="75"/>
    </row>
    <row r="218" spans="1:4" x14ac:dyDescent="0.2">
      <c r="A218" s="75"/>
      <c r="B218" s="98"/>
      <c r="C218" s="75"/>
      <c r="D218" s="75"/>
    </row>
    <row r="219" spans="1:4" x14ac:dyDescent="0.2">
      <c r="A219" s="75"/>
      <c r="B219" s="98"/>
      <c r="C219" s="75"/>
      <c r="D219" s="75"/>
    </row>
    <row r="220" spans="1:4" x14ac:dyDescent="0.2">
      <c r="A220" s="75"/>
      <c r="B220" s="98"/>
      <c r="C220" s="75"/>
      <c r="D220" s="75"/>
    </row>
    <row r="221" spans="1:4" x14ac:dyDescent="0.2">
      <c r="A221" s="75"/>
      <c r="B221" s="98"/>
      <c r="C221" s="75"/>
      <c r="D221" s="75"/>
    </row>
    <row r="222" spans="1:4" x14ac:dyDescent="0.2">
      <c r="A222" s="75"/>
      <c r="B222" s="98"/>
      <c r="C222" s="75"/>
      <c r="D222" s="75"/>
    </row>
    <row r="223" spans="1:4" x14ac:dyDescent="0.2">
      <c r="A223" s="75"/>
      <c r="B223" s="98"/>
      <c r="C223" s="75"/>
      <c r="D223" s="75"/>
    </row>
    <row r="224" spans="1:4" x14ac:dyDescent="0.2">
      <c r="A224" s="75"/>
      <c r="B224" s="98"/>
      <c r="C224" s="75"/>
      <c r="D224" s="75"/>
    </row>
    <row r="225" spans="1:4" x14ac:dyDescent="0.2">
      <c r="A225" s="75"/>
      <c r="B225" s="98"/>
      <c r="C225" s="75"/>
      <c r="D225" s="75"/>
    </row>
    <row r="226" spans="1:4" x14ac:dyDescent="0.2">
      <c r="A226" s="75"/>
      <c r="B226" s="98"/>
      <c r="C226" s="75"/>
      <c r="D226" s="75"/>
    </row>
    <row r="227" spans="1:4" x14ac:dyDescent="0.2">
      <c r="A227" s="75"/>
      <c r="B227" s="98"/>
      <c r="C227" s="75"/>
      <c r="D227" s="75"/>
    </row>
    <row r="228" spans="1:4" x14ac:dyDescent="0.2">
      <c r="A228" s="75"/>
      <c r="B228" s="98"/>
      <c r="C228" s="75"/>
      <c r="D228" s="75"/>
    </row>
    <row r="229" spans="1:4" x14ac:dyDescent="0.2">
      <c r="A229" s="75"/>
      <c r="B229" s="98"/>
      <c r="C229" s="75"/>
      <c r="D229" s="75"/>
    </row>
    <row r="230" spans="1:4" x14ac:dyDescent="0.2">
      <c r="A230" s="75"/>
      <c r="B230" s="98"/>
      <c r="C230" s="75"/>
      <c r="D230" s="75"/>
    </row>
    <row r="231" spans="1:4" x14ac:dyDescent="0.2">
      <c r="A231" s="75"/>
      <c r="B231" s="98"/>
      <c r="C231" s="75"/>
      <c r="D231" s="75"/>
    </row>
    <row r="232" spans="1:4" x14ac:dyDescent="0.2">
      <c r="A232" s="75"/>
      <c r="B232" s="98"/>
      <c r="C232" s="75"/>
      <c r="D232" s="75"/>
    </row>
    <row r="233" spans="1:4" x14ac:dyDescent="0.2">
      <c r="A233" s="75"/>
      <c r="B233" s="98"/>
      <c r="C233" s="75"/>
      <c r="D233" s="75"/>
    </row>
    <row r="234" spans="1:4" x14ac:dyDescent="0.2">
      <c r="A234" s="75"/>
      <c r="B234" s="98"/>
      <c r="C234" s="75"/>
      <c r="D234" s="75"/>
    </row>
    <row r="235" spans="1:4" x14ac:dyDescent="0.2">
      <c r="A235" s="75"/>
      <c r="B235" s="98"/>
      <c r="C235" s="75"/>
      <c r="D235" s="75"/>
    </row>
    <row r="236" spans="1:4" x14ac:dyDescent="0.2">
      <c r="A236" s="75"/>
      <c r="B236" s="98"/>
      <c r="C236" s="75"/>
      <c r="D236" s="75"/>
    </row>
    <row r="237" spans="1:4" x14ac:dyDescent="0.2">
      <c r="A237" s="75"/>
      <c r="B237" s="98"/>
      <c r="C237" s="75"/>
      <c r="D237" s="75"/>
    </row>
    <row r="238" spans="1:4" x14ac:dyDescent="0.2">
      <c r="A238" s="75"/>
      <c r="B238" s="98"/>
      <c r="C238" s="75"/>
      <c r="D238" s="75"/>
    </row>
    <row r="239" spans="1:4" x14ac:dyDescent="0.2">
      <c r="A239" s="75"/>
      <c r="B239" s="98"/>
      <c r="C239" s="75"/>
      <c r="D239" s="75"/>
    </row>
    <row r="240" spans="1:4" x14ac:dyDescent="0.2">
      <c r="A240" s="75"/>
      <c r="B240" s="98"/>
      <c r="C240" s="75"/>
      <c r="D240" s="75"/>
    </row>
    <row r="241" spans="1:4" x14ac:dyDescent="0.2">
      <c r="A241" s="75"/>
      <c r="B241" s="98"/>
      <c r="C241" s="75"/>
      <c r="D241" s="75"/>
    </row>
    <row r="242" spans="1:4" x14ac:dyDescent="0.2">
      <c r="A242" s="75"/>
      <c r="B242" s="98"/>
      <c r="C242" s="75"/>
      <c r="D242" s="75"/>
    </row>
    <row r="243" spans="1:4" x14ac:dyDescent="0.2">
      <c r="A243" s="75"/>
      <c r="B243" s="98"/>
      <c r="C243" s="75"/>
      <c r="D243" s="75"/>
    </row>
    <row r="244" spans="1:4" x14ac:dyDescent="0.2">
      <c r="A244" s="75"/>
      <c r="B244" s="98"/>
      <c r="C244" s="75"/>
      <c r="D244" s="75"/>
    </row>
    <row r="245" spans="1:4" x14ac:dyDescent="0.2">
      <c r="A245" s="75"/>
      <c r="B245" s="98"/>
      <c r="C245" s="75"/>
      <c r="D245" s="75"/>
    </row>
    <row r="246" spans="1:4" x14ac:dyDescent="0.2">
      <c r="A246" s="75"/>
      <c r="B246" s="98"/>
      <c r="C246" s="75"/>
      <c r="D246" s="75"/>
    </row>
    <row r="247" spans="1:4" x14ac:dyDescent="0.2">
      <c r="A247" s="75"/>
      <c r="B247" s="98"/>
      <c r="C247" s="75"/>
      <c r="D247" s="75"/>
    </row>
    <row r="248" spans="1:4" x14ac:dyDescent="0.2">
      <c r="A248" s="75"/>
      <c r="B248" s="98"/>
      <c r="C248" s="75"/>
      <c r="D248" s="75"/>
    </row>
    <row r="249" spans="1:4" x14ac:dyDescent="0.2">
      <c r="A249" s="75"/>
      <c r="B249" s="98"/>
      <c r="C249" s="75"/>
      <c r="D249" s="75"/>
    </row>
    <row r="250" spans="1:4" x14ac:dyDescent="0.2">
      <c r="A250" s="75"/>
      <c r="B250" s="98"/>
      <c r="C250" s="75"/>
      <c r="D250" s="75"/>
    </row>
    <row r="251" spans="1:4" x14ac:dyDescent="0.2">
      <c r="A251" s="75"/>
      <c r="B251" s="98"/>
      <c r="C251" s="75"/>
      <c r="D251" s="75"/>
    </row>
    <row r="252" spans="1:4" x14ac:dyDescent="0.2">
      <c r="A252" s="75"/>
      <c r="B252" s="98"/>
      <c r="C252" s="75"/>
      <c r="D252" s="75"/>
    </row>
    <row r="253" spans="1:4" x14ac:dyDescent="0.2">
      <c r="A253" s="75"/>
      <c r="B253" s="98"/>
      <c r="C253" s="75"/>
      <c r="D253" s="75"/>
    </row>
    <row r="254" spans="1:4" x14ac:dyDescent="0.2">
      <c r="A254" s="75"/>
      <c r="B254" s="98"/>
      <c r="C254" s="75"/>
      <c r="D254" s="75"/>
    </row>
    <row r="255" spans="1:4" x14ac:dyDescent="0.2">
      <c r="A255" s="75"/>
      <c r="B255" s="98"/>
      <c r="C255" s="75"/>
      <c r="D255" s="75"/>
    </row>
    <row r="256" spans="1:4" x14ac:dyDescent="0.2">
      <c r="A256" s="75"/>
      <c r="B256" s="98"/>
      <c r="C256" s="75"/>
      <c r="D256" s="75"/>
    </row>
    <row r="257" spans="1:4" x14ac:dyDescent="0.2">
      <c r="A257" s="75"/>
      <c r="B257" s="98"/>
      <c r="C257" s="75"/>
      <c r="D257" s="75"/>
    </row>
    <row r="258" spans="1:4" x14ac:dyDescent="0.2">
      <c r="A258" s="75"/>
      <c r="B258" s="98"/>
      <c r="C258" s="75"/>
      <c r="D258" s="75"/>
    </row>
    <row r="259" spans="1:4" x14ac:dyDescent="0.2">
      <c r="A259" s="75"/>
      <c r="B259" s="98"/>
      <c r="C259" s="75"/>
      <c r="D259" s="75"/>
    </row>
    <row r="260" spans="1:4" x14ac:dyDescent="0.2">
      <c r="A260" s="75"/>
      <c r="B260" s="98"/>
      <c r="C260" s="75"/>
      <c r="D260" s="75"/>
    </row>
    <row r="261" spans="1:4" x14ac:dyDescent="0.2">
      <c r="A261" s="75"/>
      <c r="B261" s="98"/>
      <c r="C261" s="75"/>
      <c r="D261" s="75"/>
    </row>
    <row r="262" spans="1:4" x14ac:dyDescent="0.2">
      <c r="A262" s="75"/>
      <c r="B262" s="98"/>
      <c r="C262" s="75"/>
      <c r="D262" s="75"/>
    </row>
    <row r="263" spans="1:4" x14ac:dyDescent="0.2">
      <c r="A263" s="75"/>
      <c r="B263" s="98"/>
      <c r="C263" s="75"/>
      <c r="D263" s="75"/>
    </row>
    <row r="264" spans="1:4" x14ac:dyDescent="0.2">
      <c r="A264" s="75"/>
      <c r="B264" s="98"/>
      <c r="C264" s="75"/>
      <c r="D264" s="75"/>
    </row>
    <row r="265" spans="1:4" x14ac:dyDescent="0.2">
      <c r="A265" s="75"/>
      <c r="B265" s="98"/>
      <c r="C265" s="75"/>
      <c r="D265" s="75"/>
    </row>
    <row r="266" spans="1:4" x14ac:dyDescent="0.2">
      <c r="A266" s="75"/>
      <c r="B266" s="98"/>
      <c r="C266" s="75"/>
      <c r="D266" s="75"/>
    </row>
    <row r="267" spans="1:4" x14ac:dyDescent="0.2">
      <c r="A267" s="75"/>
      <c r="B267" s="98"/>
      <c r="C267" s="75"/>
      <c r="D267" s="75"/>
    </row>
    <row r="268" spans="1:4" x14ac:dyDescent="0.2">
      <c r="A268" s="75"/>
      <c r="B268" s="98"/>
      <c r="C268" s="75"/>
      <c r="D268" s="75"/>
    </row>
    <row r="269" spans="1:4" x14ac:dyDescent="0.2">
      <c r="A269" s="75"/>
      <c r="B269" s="98"/>
      <c r="C269" s="75"/>
      <c r="D269" s="75"/>
    </row>
    <row r="270" spans="1:4" x14ac:dyDescent="0.2">
      <c r="A270" s="75"/>
      <c r="B270" s="98"/>
      <c r="C270" s="75"/>
      <c r="D270" s="75"/>
    </row>
    <row r="271" spans="1:4" x14ac:dyDescent="0.2">
      <c r="A271" s="75"/>
      <c r="B271" s="98"/>
      <c r="C271" s="75"/>
      <c r="D271" s="75"/>
    </row>
    <row r="272" spans="1:4" x14ac:dyDescent="0.2">
      <c r="A272" s="75"/>
      <c r="B272" s="98"/>
      <c r="C272" s="75"/>
      <c r="D272" s="75"/>
    </row>
    <row r="273" spans="1:4" x14ac:dyDescent="0.2">
      <c r="A273" s="75"/>
      <c r="B273" s="98"/>
      <c r="C273" s="75"/>
      <c r="D273" s="75"/>
    </row>
    <row r="274" spans="1:4" x14ac:dyDescent="0.2">
      <c r="A274" s="75"/>
      <c r="B274" s="98"/>
      <c r="C274" s="75"/>
      <c r="D274" s="75"/>
    </row>
    <row r="275" spans="1:4" x14ac:dyDescent="0.2">
      <c r="A275" s="75"/>
      <c r="B275" s="98"/>
      <c r="C275" s="75"/>
      <c r="D275" s="75"/>
    </row>
    <row r="276" spans="1:4" x14ac:dyDescent="0.2">
      <c r="A276" s="75"/>
      <c r="B276" s="98"/>
      <c r="C276" s="75"/>
      <c r="D276" s="75"/>
    </row>
    <row r="277" spans="1:4" x14ac:dyDescent="0.2">
      <c r="A277" s="75"/>
      <c r="B277" s="98"/>
      <c r="C277" s="75"/>
      <c r="D277" s="75"/>
    </row>
    <row r="278" spans="1:4" x14ac:dyDescent="0.2">
      <c r="A278" s="75"/>
      <c r="B278" s="98"/>
      <c r="C278" s="75"/>
      <c r="D278" s="75"/>
    </row>
    <row r="279" spans="1:4" x14ac:dyDescent="0.2">
      <c r="A279" s="75"/>
      <c r="B279" s="98"/>
      <c r="C279" s="75"/>
      <c r="D279" s="75"/>
    </row>
    <row r="280" spans="1:4" x14ac:dyDescent="0.2">
      <c r="A280" s="75"/>
      <c r="B280" s="98"/>
      <c r="C280" s="75"/>
      <c r="D280" s="75"/>
    </row>
    <row r="281" spans="1:4" x14ac:dyDescent="0.2">
      <c r="A281" s="75"/>
      <c r="B281" s="98"/>
      <c r="C281" s="75"/>
      <c r="D281" s="75"/>
    </row>
    <row r="282" spans="1:4" x14ac:dyDescent="0.2">
      <c r="A282" s="75"/>
      <c r="B282" s="98"/>
      <c r="C282" s="75"/>
      <c r="D282" s="75"/>
    </row>
    <row r="283" spans="1:4" x14ac:dyDescent="0.2">
      <c r="A283" s="75"/>
      <c r="B283" s="98"/>
      <c r="C283" s="75"/>
      <c r="D283" s="75"/>
    </row>
    <row r="284" spans="1:4" x14ac:dyDescent="0.2">
      <c r="A284" s="75"/>
      <c r="B284" s="98"/>
      <c r="C284" s="75"/>
      <c r="D284" s="75"/>
    </row>
    <row r="285" spans="1:4" x14ac:dyDescent="0.2">
      <c r="A285" s="75"/>
      <c r="B285" s="98"/>
      <c r="C285" s="75"/>
      <c r="D285" s="75"/>
    </row>
    <row r="286" spans="1:4" x14ac:dyDescent="0.2">
      <c r="A286" s="75"/>
      <c r="B286" s="98"/>
      <c r="C286" s="75"/>
      <c r="D286" s="75"/>
    </row>
    <row r="287" spans="1:4" x14ac:dyDescent="0.2">
      <c r="A287" s="75"/>
      <c r="B287" s="98"/>
      <c r="C287" s="75"/>
      <c r="D287" s="75"/>
    </row>
    <row r="288" spans="1:4" x14ac:dyDescent="0.2">
      <c r="A288" s="75"/>
      <c r="B288" s="98"/>
      <c r="C288" s="75"/>
      <c r="D288" s="75"/>
    </row>
    <row r="289" spans="1:4" x14ac:dyDescent="0.2">
      <c r="A289" s="75"/>
      <c r="B289" s="98"/>
      <c r="C289" s="75"/>
      <c r="D289" s="75"/>
    </row>
    <row r="290" spans="1:4" x14ac:dyDescent="0.2">
      <c r="A290" s="75"/>
      <c r="B290" s="98"/>
      <c r="C290" s="75"/>
      <c r="D290" s="75"/>
    </row>
    <row r="291" spans="1:4" x14ac:dyDescent="0.2">
      <c r="A291" s="75"/>
      <c r="B291" s="98"/>
      <c r="C291" s="75"/>
      <c r="D291" s="75"/>
    </row>
    <row r="292" spans="1:4" x14ac:dyDescent="0.2">
      <c r="A292" s="75"/>
      <c r="B292" s="98"/>
      <c r="C292" s="75"/>
      <c r="D292" s="75"/>
    </row>
    <row r="293" spans="1:4" x14ac:dyDescent="0.2">
      <c r="A293" s="75"/>
      <c r="B293" s="98"/>
      <c r="C293" s="75"/>
      <c r="D293" s="75"/>
    </row>
    <row r="294" spans="1:4" x14ac:dyDescent="0.2">
      <c r="A294" s="75"/>
      <c r="B294" s="98"/>
      <c r="C294" s="75"/>
      <c r="D294" s="75"/>
    </row>
    <row r="295" spans="1:4" x14ac:dyDescent="0.2">
      <c r="A295" s="75"/>
      <c r="B295" s="98"/>
      <c r="C295" s="75"/>
      <c r="D295" s="75"/>
    </row>
    <row r="296" spans="1:4" x14ac:dyDescent="0.2">
      <c r="A296" s="75"/>
      <c r="B296" s="98"/>
      <c r="C296" s="75"/>
      <c r="D296" s="75"/>
    </row>
    <row r="297" spans="1:4" x14ac:dyDescent="0.2">
      <c r="A297" s="75"/>
      <c r="B297" s="98"/>
      <c r="C297" s="75"/>
      <c r="D297" s="75"/>
    </row>
    <row r="298" spans="1:4" x14ac:dyDescent="0.2">
      <c r="A298" s="75"/>
      <c r="B298" s="98"/>
      <c r="C298" s="75"/>
      <c r="D298" s="75"/>
    </row>
    <row r="299" spans="1:4" x14ac:dyDescent="0.2">
      <c r="A299" s="75"/>
      <c r="B299" s="98"/>
      <c r="C299" s="75"/>
      <c r="D299" s="75"/>
    </row>
    <row r="300" spans="1:4" x14ac:dyDescent="0.2">
      <c r="A300" s="75"/>
      <c r="B300" s="98"/>
      <c r="C300" s="75"/>
      <c r="D300" s="75"/>
    </row>
    <row r="301" spans="1:4" x14ac:dyDescent="0.2">
      <c r="A301" s="75"/>
      <c r="B301" s="98"/>
      <c r="C301" s="75"/>
      <c r="D301" s="75"/>
    </row>
    <row r="302" spans="1:4" x14ac:dyDescent="0.2">
      <c r="A302" s="75"/>
      <c r="B302" s="98"/>
      <c r="C302" s="75"/>
      <c r="D302" s="75"/>
    </row>
    <row r="303" spans="1:4" x14ac:dyDescent="0.2">
      <c r="A303" s="75"/>
      <c r="B303" s="98"/>
      <c r="C303" s="75"/>
      <c r="D303" s="75"/>
    </row>
    <row r="304" spans="1:4" x14ac:dyDescent="0.2">
      <c r="A304" s="75"/>
      <c r="B304" s="98"/>
      <c r="C304" s="75"/>
      <c r="D304" s="75"/>
    </row>
    <row r="305" spans="1:4" x14ac:dyDescent="0.2">
      <c r="A305" s="75"/>
      <c r="B305" s="98"/>
      <c r="C305" s="75"/>
      <c r="D305" s="75"/>
    </row>
    <row r="306" spans="1:4" x14ac:dyDescent="0.2">
      <c r="A306" s="75"/>
      <c r="B306" s="98"/>
      <c r="C306" s="75"/>
      <c r="D306" s="75"/>
    </row>
    <row r="307" spans="1:4" x14ac:dyDescent="0.2">
      <c r="A307" s="75"/>
      <c r="B307" s="98"/>
      <c r="C307" s="75"/>
      <c r="D307" s="75"/>
    </row>
    <row r="308" spans="1:4" x14ac:dyDescent="0.2">
      <c r="A308" s="75"/>
      <c r="B308" s="98"/>
      <c r="C308" s="75"/>
      <c r="D308" s="75"/>
    </row>
    <row r="309" spans="1:4" x14ac:dyDescent="0.2">
      <c r="A309" s="75"/>
      <c r="B309" s="98"/>
      <c r="C309" s="75"/>
      <c r="D309" s="75"/>
    </row>
    <row r="310" spans="1:4" x14ac:dyDescent="0.2">
      <c r="A310" s="75"/>
      <c r="B310" s="98"/>
      <c r="C310" s="75"/>
      <c r="D310" s="75"/>
    </row>
    <row r="311" spans="1:4" x14ac:dyDescent="0.2">
      <c r="A311" s="75"/>
      <c r="B311" s="98"/>
      <c r="C311" s="75"/>
      <c r="D311" s="75"/>
    </row>
    <row r="312" spans="1:4" x14ac:dyDescent="0.2">
      <c r="A312" s="75"/>
      <c r="B312" s="98"/>
      <c r="C312" s="75"/>
      <c r="D312" s="75"/>
    </row>
    <row r="313" spans="1:4" x14ac:dyDescent="0.2">
      <c r="A313" s="75"/>
      <c r="B313" s="98"/>
      <c r="C313" s="75"/>
      <c r="D313" s="75"/>
    </row>
    <row r="314" spans="1:4" x14ac:dyDescent="0.2">
      <c r="A314" s="75"/>
      <c r="B314" s="98"/>
      <c r="C314" s="75"/>
      <c r="D314" s="75"/>
    </row>
    <row r="315" spans="1:4" x14ac:dyDescent="0.2">
      <c r="A315" s="75"/>
      <c r="B315" s="98"/>
      <c r="C315" s="75"/>
      <c r="D315" s="75"/>
    </row>
    <row r="316" spans="1:4" x14ac:dyDescent="0.2">
      <c r="A316" s="75"/>
      <c r="B316" s="98"/>
      <c r="C316" s="75"/>
      <c r="D316" s="75"/>
    </row>
    <row r="317" spans="1:4" x14ac:dyDescent="0.2">
      <c r="A317" s="75"/>
      <c r="B317" s="98"/>
      <c r="C317" s="75"/>
      <c r="D317" s="75"/>
    </row>
    <row r="318" spans="1:4" x14ac:dyDescent="0.2">
      <c r="A318" s="75"/>
      <c r="B318" s="98"/>
      <c r="C318" s="75"/>
      <c r="D318" s="75"/>
    </row>
    <row r="319" spans="1:4" x14ac:dyDescent="0.2">
      <c r="A319" s="75"/>
      <c r="B319" s="98"/>
      <c r="C319" s="75"/>
      <c r="D319" s="75"/>
    </row>
    <row r="320" spans="1:4" x14ac:dyDescent="0.2">
      <c r="A320" s="75"/>
      <c r="B320" s="98"/>
      <c r="C320" s="75"/>
      <c r="D320" s="75"/>
    </row>
    <row r="321" spans="1:4" x14ac:dyDescent="0.2">
      <c r="A321" s="75"/>
      <c r="B321" s="98"/>
      <c r="C321" s="75"/>
      <c r="D321" s="75"/>
    </row>
    <row r="322" spans="1:4" x14ac:dyDescent="0.2">
      <c r="A322" s="75"/>
    </row>
    <row r="323" spans="1:4" x14ac:dyDescent="0.2">
      <c r="A323" s="75"/>
    </row>
    <row r="324" spans="1:4" x14ac:dyDescent="0.2">
      <c r="A324" s="75"/>
    </row>
    <row r="325" spans="1:4" x14ac:dyDescent="0.2">
      <c r="A325" s="75"/>
    </row>
    <row r="326" spans="1:4" x14ac:dyDescent="0.2">
      <c r="A326" s="75"/>
    </row>
    <row r="327" spans="1:4" x14ac:dyDescent="0.2">
      <c r="A327" s="75"/>
    </row>
    <row r="328" spans="1:4" x14ac:dyDescent="0.2">
      <c r="A328" s="75"/>
    </row>
    <row r="329" spans="1:4" x14ac:dyDescent="0.2">
      <c r="A329" s="75"/>
    </row>
    <row r="330" spans="1:4" x14ac:dyDescent="0.2">
      <c r="A330" s="75"/>
    </row>
    <row r="331" spans="1:4" x14ac:dyDescent="0.2">
      <c r="A331" s="75"/>
    </row>
    <row r="332" spans="1:4" x14ac:dyDescent="0.2">
      <c r="A332" s="75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Yfirlit</vt:lpstr>
      <vt:lpstr>II-1</vt:lpstr>
      <vt:lpstr>II-2</vt:lpstr>
      <vt:lpstr>II-3</vt:lpstr>
      <vt:lpstr>II-4</vt:lpstr>
      <vt:lpstr>II-5</vt:lpstr>
      <vt:lpstr>II-6</vt:lpstr>
      <vt:lpstr>III-1</vt:lpstr>
      <vt:lpstr>III-2</vt:lpstr>
      <vt:lpstr>III-3</vt:lpstr>
      <vt:lpstr>III-4</vt:lpstr>
      <vt:lpstr>III-5</vt:lpstr>
      <vt:lpstr>III-6</vt:lpstr>
      <vt:lpstr>III-7</vt:lpstr>
      <vt:lpstr>III-8</vt:lpstr>
      <vt:lpstr>VII-1</vt:lpstr>
      <vt:lpstr>VII-2</vt:lpstr>
      <vt:lpstr>VII-3</vt:lpstr>
      <vt:lpstr>VII-4</vt:lpstr>
      <vt:lpstr>VII-T1</vt:lpstr>
      <vt:lpstr>VII-T2</vt:lpstr>
      <vt:lpstr>VII-T3</vt:lpstr>
      <vt:lpstr>VII-T4</vt:lpstr>
      <vt:lpstr>Rammi-T1</vt:lpstr>
    </vt:vector>
  </TitlesOfParts>
  <Company>Seðlabanki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helgagud</dc:creator>
  <cp:lastModifiedBy>SÍ Kristín Ólafsdóttir</cp:lastModifiedBy>
  <cp:lastPrinted>2016-11-25T15:43:56Z</cp:lastPrinted>
  <dcterms:created xsi:type="dcterms:W3CDTF">2010-02-02T14:53:34Z</dcterms:created>
  <dcterms:modified xsi:type="dcterms:W3CDTF">2016-12-07T12:47:48Z</dcterms:modified>
</cp:coreProperties>
</file>